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5195" windowHeight="9210" activeTab="5"/>
  </bookViews>
  <sheets>
    <sheet name="Grafico1" sheetId="4" r:id="rId1"/>
    <sheet name="Grafico5" sheetId="8" r:id="rId2"/>
    <sheet name="Grafico4" sheetId="7" r:id="rId3"/>
    <sheet name="Grafico3" sheetId="6" r:id="rId4"/>
    <sheet name="Grafico2" sheetId="5" r:id="rId5"/>
    <sheet name="Foglio1" sheetId="1" r:id="rId6"/>
    <sheet name="Foglio2" sheetId="2" r:id="rId7"/>
    <sheet name="Foglio3" sheetId="3" r:id="rId8"/>
  </sheets>
  <calcPr calcId="124519"/>
</workbook>
</file>

<file path=xl/calcChain.xml><?xml version="1.0" encoding="utf-8"?>
<calcChain xmlns="http://schemas.openxmlformats.org/spreadsheetml/2006/main">
  <c r="AB4" i="1"/>
  <c r="AB68" s="1"/>
  <c r="C4"/>
  <c r="D69" s="1"/>
  <c r="E69" s="1"/>
  <c r="F69" s="1"/>
  <c r="G4"/>
  <c r="H6" s="1"/>
  <c r="I6" s="1"/>
  <c r="J6" s="1"/>
  <c r="S4"/>
  <c r="O4"/>
  <c r="K4"/>
  <c r="W15"/>
  <c r="W24"/>
  <c r="W7"/>
  <c r="W8"/>
  <c r="W9"/>
  <c r="W10"/>
  <c r="W11"/>
  <c r="W12"/>
  <c r="W13"/>
  <c r="W14"/>
  <c r="S15"/>
  <c r="S24"/>
  <c r="S7"/>
  <c r="S8"/>
  <c r="S9"/>
  <c r="S10"/>
  <c r="S11"/>
  <c r="S12"/>
  <c r="S13"/>
  <c r="S14"/>
  <c r="O15"/>
  <c r="O24"/>
  <c r="O7"/>
  <c r="O8"/>
  <c r="O9"/>
  <c r="O10"/>
  <c r="O11"/>
  <c r="O12"/>
  <c r="O13"/>
  <c r="O14"/>
  <c r="K15"/>
  <c r="K24"/>
  <c r="K7"/>
  <c r="K8"/>
  <c r="K9"/>
  <c r="K10"/>
  <c r="K11"/>
  <c r="K12"/>
  <c r="K13"/>
  <c r="K14"/>
  <c r="X67"/>
  <c r="Y67" s="1"/>
  <c r="Z67" s="1"/>
  <c r="T69"/>
  <c r="U69" s="1"/>
  <c r="V69" s="1"/>
  <c r="P67"/>
  <c r="Q67" s="1"/>
  <c r="R67" s="1"/>
  <c r="G15"/>
  <c r="G24"/>
  <c r="G7"/>
  <c r="G8"/>
  <c r="L69"/>
  <c r="M69" s="1"/>
  <c r="N69" s="1"/>
  <c r="D61"/>
  <c r="E61" s="1"/>
  <c r="F61" s="1"/>
  <c r="D57"/>
  <c r="E57" s="1"/>
  <c r="F57" s="1"/>
  <c r="D53"/>
  <c r="E53" s="1"/>
  <c r="F53" s="1"/>
  <c r="D51"/>
  <c r="E51" s="1"/>
  <c r="F51" s="1"/>
  <c r="D49"/>
  <c r="E49" s="1"/>
  <c r="F49" s="1"/>
  <c r="D47"/>
  <c r="E47" s="1"/>
  <c r="F47" s="1"/>
  <c r="D45"/>
  <c r="E45" s="1"/>
  <c r="F45" s="1"/>
  <c r="D43"/>
  <c r="E43" s="1"/>
  <c r="F43" s="1"/>
  <c r="D41"/>
  <c r="E41" s="1"/>
  <c r="F41" s="1"/>
  <c r="D39"/>
  <c r="E39" s="1"/>
  <c r="F39" s="1"/>
  <c r="D37"/>
  <c r="E37" s="1"/>
  <c r="F37" s="1"/>
  <c r="D35"/>
  <c r="E35" s="1"/>
  <c r="F35" s="1"/>
  <c r="D33"/>
  <c r="E33" s="1"/>
  <c r="F33" s="1"/>
  <c r="D31"/>
  <c r="E31" s="1"/>
  <c r="F31" s="1"/>
  <c r="D29"/>
  <c r="E29" s="1"/>
  <c r="F29" s="1"/>
  <c r="D27"/>
  <c r="E27" s="1"/>
  <c r="F27" s="1"/>
  <c r="D25"/>
  <c r="E25" s="1"/>
  <c r="F25" s="1"/>
  <c r="D23"/>
  <c r="E23" s="1"/>
  <c r="F23" s="1"/>
  <c r="D21"/>
  <c r="E21" s="1"/>
  <c r="F21" s="1"/>
  <c r="D19"/>
  <c r="E19" s="1"/>
  <c r="F19" s="1"/>
  <c r="D17"/>
  <c r="E17" s="1"/>
  <c r="F17" s="1"/>
  <c r="D15"/>
  <c r="E15" s="1"/>
  <c r="F15" s="1"/>
  <c r="D13"/>
  <c r="E13" s="1"/>
  <c r="F13" s="1"/>
  <c r="D11"/>
  <c r="E11" s="1"/>
  <c r="F11" s="1"/>
  <c r="D9"/>
  <c r="E9" s="1"/>
  <c r="F9" s="1"/>
  <c r="D7"/>
  <c r="E7" s="1"/>
  <c r="F7" s="1"/>
  <c r="C69"/>
  <c r="C62"/>
  <c r="C63"/>
  <c r="C64"/>
  <c r="C65"/>
  <c r="C66"/>
  <c r="C67"/>
  <c r="C68"/>
  <c r="C61"/>
  <c r="C60"/>
  <c r="C53"/>
  <c r="C54"/>
  <c r="C55"/>
  <c r="C56"/>
  <c r="C57"/>
  <c r="C58"/>
  <c r="C59"/>
  <c r="C52"/>
  <c r="C51"/>
  <c r="C44"/>
  <c r="C45"/>
  <c r="C46"/>
  <c r="C47"/>
  <c r="C48"/>
  <c r="C49"/>
  <c r="C50"/>
  <c r="C43"/>
  <c r="C42"/>
  <c r="C35"/>
  <c r="C36"/>
  <c r="C37"/>
  <c r="C38"/>
  <c r="C39"/>
  <c r="C40"/>
  <c r="C41"/>
  <c r="C34"/>
  <c r="C33"/>
  <c r="C26"/>
  <c r="C27"/>
  <c r="C28"/>
  <c r="C29"/>
  <c r="C30"/>
  <c r="C31"/>
  <c r="C32"/>
  <c r="C25"/>
  <c r="C24"/>
  <c r="C17"/>
  <c r="C18"/>
  <c r="C19"/>
  <c r="C20"/>
  <c r="C21"/>
  <c r="C22"/>
  <c r="C23"/>
  <c r="C16"/>
  <c r="C15"/>
  <c r="C8"/>
  <c r="C9"/>
  <c r="C10"/>
  <c r="C11"/>
  <c r="C12"/>
  <c r="C13"/>
  <c r="C14"/>
  <c r="C7"/>
  <c r="D54"/>
  <c r="E54" s="1"/>
  <c r="F54" s="1"/>
  <c r="D56"/>
  <c r="E56" s="1"/>
  <c r="F56" s="1"/>
  <c r="D58"/>
  <c r="E58" s="1"/>
  <c r="F58" s="1"/>
  <c r="D60"/>
  <c r="E60" s="1"/>
  <c r="F60" s="1"/>
  <c r="D62"/>
  <c r="E62" s="1"/>
  <c r="F62" s="1"/>
  <c r="D63"/>
  <c r="E63" s="1"/>
  <c r="F63" s="1"/>
  <c r="X6"/>
  <c r="Y6" s="1"/>
  <c r="Z6" s="1"/>
  <c r="X8"/>
  <c r="Y8"/>
  <c r="Z8" s="1"/>
  <c r="X10"/>
  <c r="Y10" s="1"/>
  <c r="Z10" s="1"/>
  <c r="X12"/>
  <c r="Y12" s="1"/>
  <c r="Z12" s="1"/>
  <c r="X14"/>
  <c r="Y14" s="1"/>
  <c r="Z14" s="1"/>
  <c r="X16"/>
  <c r="Y16"/>
  <c r="Z16" s="1"/>
  <c r="X18"/>
  <c r="Y18" s="1"/>
  <c r="Z18" s="1"/>
  <c r="X20"/>
  <c r="Y20" s="1"/>
  <c r="Z20" s="1"/>
  <c r="X22"/>
  <c r="Y22" s="1"/>
  <c r="Z22" s="1"/>
  <c r="X24"/>
  <c r="Y24"/>
  <c r="Z24" s="1"/>
  <c r="X26"/>
  <c r="Y26" s="1"/>
  <c r="Z26" s="1"/>
  <c r="X28"/>
  <c r="Y28" s="1"/>
  <c r="Z28" s="1"/>
  <c r="X29"/>
  <c r="Y29" s="1"/>
  <c r="Z29" s="1"/>
  <c r="X32"/>
  <c r="Y32"/>
  <c r="Z32" s="1"/>
  <c r="X33"/>
  <c r="Y33" s="1"/>
  <c r="Z33" s="1"/>
  <c r="X36"/>
  <c r="Y36" s="1"/>
  <c r="Z36" s="1"/>
  <c r="X37"/>
  <c r="Y37" s="1"/>
  <c r="Z37" s="1"/>
  <c r="X40"/>
  <c r="Y40"/>
  <c r="Z40" s="1"/>
  <c r="X41"/>
  <c r="Y41" s="1"/>
  <c r="Z41" s="1"/>
  <c r="X44"/>
  <c r="Y44" s="1"/>
  <c r="Z44" s="1"/>
  <c r="X45"/>
  <c r="Y45" s="1"/>
  <c r="Z45" s="1"/>
  <c r="X48"/>
  <c r="Y48"/>
  <c r="Z48" s="1"/>
  <c r="X49"/>
  <c r="Y49" s="1"/>
  <c r="Z49" s="1"/>
  <c r="X52"/>
  <c r="Y52" s="1"/>
  <c r="Z52" s="1"/>
  <c r="X53"/>
  <c r="Y53" s="1"/>
  <c r="Z53" s="1"/>
  <c r="X56"/>
  <c r="Y56"/>
  <c r="Z56" s="1"/>
  <c r="X57"/>
  <c r="Y57" s="1"/>
  <c r="Z57" s="1"/>
  <c r="X60"/>
  <c r="Y60" s="1"/>
  <c r="Z60" s="1"/>
  <c r="X61"/>
  <c r="Y61" s="1"/>
  <c r="Z61" s="1"/>
  <c r="X64"/>
  <c r="Y64"/>
  <c r="Z64" s="1"/>
  <c r="X65"/>
  <c r="Y65" s="1"/>
  <c r="Z65" s="1"/>
  <c r="X68"/>
  <c r="Y68" s="1"/>
  <c r="Z68" s="1"/>
  <c r="X69"/>
  <c r="Y69" s="1"/>
  <c r="Z69" s="1"/>
  <c r="X7"/>
  <c r="Y7"/>
  <c r="Z7" s="1"/>
  <c r="X9"/>
  <c r="Y9" s="1"/>
  <c r="Z9" s="1"/>
  <c r="X11"/>
  <c r="Y11" s="1"/>
  <c r="Z11" s="1"/>
  <c r="X13"/>
  <c r="Y13" s="1"/>
  <c r="Z13" s="1"/>
  <c r="X15"/>
  <c r="Y15"/>
  <c r="Z15" s="1"/>
  <c r="X17"/>
  <c r="Y17" s="1"/>
  <c r="Z17" s="1"/>
  <c r="X19"/>
  <c r="Y19" s="1"/>
  <c r="Z19" s="1"/>
  <c r="X21"/>
  <c r="Y21" s="1"/>
  <c r="Z21" s="1"/>
  <c r="X23"/>
  <c r="Y23"/>
  <c r="Z23" s="1"/>
  <c r="X25"/>
  <c r="Y25" s="1"/>
  <c r="Z25" s="1"/>
  <c r="X27"/>
  <c r="Y27" s="1"/>
  <c r="Z27" s="1"/>
  <c r="X30"/>
  <c r="Y30" s="1"/>
  <c r="Z30" s="1"/>
  <c r="X31"/>
  <c r="Y31"/>
  <c r="Z31" s="1"/>
  <c r="X34"/>
  <c r="Y34" s="1"/>
  <c r="Z34" s="1"/>
  <c r="X35"/>
  <c r="Y35" s="1"/>
  <c r="Z35" s="1"/>
  <c r="X38"/>
  <c r="Y38" s="1"/>
  <c r="Z38" s="1"/>
  <c r="X39"/>
  <c r="Y39"/>
  <c r="Z39" s="1"/>
  <c r="X42"/>
  <c r="Y42" s="1"/>
  <c r="Z42" s="1"/>
  <c r="X43"/>
  <c r="Y43" s="1"/>
  <c r="Z43" s="1"/>
  <c r="X46"/>
  <c r="Y46" s="1"/>
  <c r="Z46" s="1"/>
  <c r="X47"/>
  <c r="Y47"/>
  <c r="Z47" s="1"/>
  <c r="X50"/>
  <c r="Y50" s="1"/>
  <c r="Z50" s="1"/>
  <c r="X51"/>
  <c r="Y51" s="1"/>
  <c r="Z51" s="1"/>
  <c r="X54"/>
  <c r="Y54" s="1"/>
  <c r="Z54" s="1"/>
  <c r="X55"/>
  <c r="Y55"/>
  <c r="Z55" s="1"/>
  <c r="X58"/>
  <c r="Y58" s="1"/>
  <c r="Z58" s="1"/>
  <c r="X59"/>
  <c r="Y59" s="1"/>
  <c r="Z59" s="1"/>
  <c r="X62"/>
  <c r="Y62" s="1"/>
  <c r="Z62" s="1"/>
  <c r="X63"/>
  <c r="Y63"/>
  <c r="Z63" s="1"/>
  <c r="X66"/>
  <c r="Y66" s="1"/>
  <c r="Z66" s="1"/>
  <c r="T7"/>
  <c r="U7" s="1"/>
  <c r="V7" s="1"/>
  <c r="T10"/>
  <c r="U10" s="1"/>
  <c r="V10" s="1"/>
  <c r="T11"/>
  <c r="U11" s="1"/>
  <c r="V11" s="1"/>
  <c r="T14"/>
  <c r="U14" s="1"/>
  <c r="V14" s="1"/>
  <c r="T15"/>
  <c r="U15" s="1"/>
  <c r="V15" s="1"/>
  <c r="T18"/>
  <c r="U18" s="1"/>
  <c r="V18" s="1"/>
  <c r="T19"/>
  <c r="U19" s="1"/>
  <c r="V19" s="1"/>
  <c r="T22"/>
  <c r="U22" s="1"/>
  <c r="V22" s="1"/>
  <c r="T23"/>
  <c r="U23" s="1"/>
  <c r="V23" s="1"/>
  <c r="T26"/>
  <c r="U26" s="1"/>
  <c r="V26" s="1"/>
  <c r="T27"/>
  <c r="U27" s="1"/>
  <c r="V27" s="1"/>
  <c r="T30"/>
  <c r="U30" s="1"/>
  <c r="V30" s="1"/>
  <c r="T31"/>
  <c r="U31" s="1"/>
  <c r="V31" s="1"/>
  <c r="T34"/>
  <c r="U34" s="1"/>
  <c r="V34" s="1"/>
  <c r="T35"/>
  <c r="U35" s="1"/>
  <c r="V35" s="1"/>
  <c r="T38"/>
  <c r="U38" s="1"/>
  <c r="V38" s="1"/>
  <c r="T39"/>
  <c r="U39" s="1"/>
  <c r="V39" s="1"/>
  <c r="T42"/>
  <c r="U42" s="1"/>
  <c r="V42" s="1"/>
  <c r="T43"/>
  <c r="U43" s="1"/>
  <c r="V43" s="1"/>
  <c r="T46"/>
  <c r="U46" s="1"/>
  <c r="V46" s="1"/>
  <c r="T47"/>
  <c r="U47" s="1"/>
  <c r="V47" s="1"/>
  <c r="T50"/>
  <c r="U50" s="1"/>
  <c r="V50" s="1"/>
  <c r="T51"/>
  <c r="U51" s="1"/>
  <c r="V51" s="1"/>
  <c r="T54"/>
  <c r="U54" s="1"/>
  <c r="V54" s="1"/>
  <c r="T55"/>
  <c r="U55" s="1"/>
  <c r="V55" s="1"/>
  <c r="T58"/>
  <c r="U58" s="1"/>
  <c r="V58" s="1"/>
  <c r="T59"/>
  <c r="U59" s="1"/>
  <c r="V59" s="1"/>
  <c r="T62"/>
  <c r="U62" s="1"/>
  <c r="V62" s="1"/>
  <c r="T63"/>
  <c r="U63" s="1"/>
  <c r="V63" s="1"/>
  <c r="T66"/>
  <c r="U66" s="1"/>
  <c r="V66" s="1"/>
  <c r="T67"/>
  <c r="U67" s="1"/>
  <c r="V67" s="1"/>
  <c r="T6"/>
  <c r="U6" s="1"/>
  <c r="V6" s="1"/>
  <c r="T8"/>
  <c r="U8" s="1"/>
  <c r="V8" s="1"/>
  <c r="T9"/>
  <c r="U9" s="1"/>
  <c r="V9" s="1"/>
  <c r="T12"/>
  <c r="U12" s="1"/>
  <c r="V12" s="1"/>
  <c r="T13"/>
  <c r="U13" s="1"/>
  <c r="V13" s="1"/>
  <c r="T16"/>
  <c r="U16"/>
  <c r="V16" s="1"/>
  <c r="T17"/>
  <c r="U17" s="1"/>
  <c r="V17" s="1"/>
  <c r="T20"/>
  <c r="U20" s="1"/>
  <c r="V20" s="1"/>
  <c r="T21"/>
  <c r="U21" s="1"/>
  <c r="V21" s="1"/>
  <c r="T24"/>
  <c r="U24" s="1"/>
  <c r="V24" s="1"/>
  <c r="T25"/>
  <c r="U25" s="1"/>
  <c r="V25" s="1"/>
  <c r="T28"/>
  <c r="U28" s="1"/>
  <c r="V28" s="1"/>
  <c r="T29"/>
  <c r="U29" s="1"/>
  <c r="V29" s="1"/>
  <c r="T32"/>
  <c r="U32"/>
  <c r="V32" s="1"/>
  <c r="T33"/>
  <c r="U33" s="1"/>
  <c r="V33" s="1"/>
  <c r="T36"/>
  <c r="U36" s="1"/>
  <c r="V36" s="1"/>
  <c r="T37"/>
  <c r="U37" s="1"/>
  <c r="V37" s="1"/>
  <c r="T40"/>
  <c r="U40" s="1"/>
  <c r="V40" s="1"/>
  <c r="T41"/>
  <c r="U41" s="1"/>
  <c r="V41" s="1"/>
  <c r="T44"/>
  <c r="U44" s="1"/>
  <c r="V44" s="1"/>
  <c r="T45"/>
  <c r="U45" s="1"/>
  <c r="V45" s="1"/>
  <c r="T48"/>
  <c r="U48"/>
  <c r="V48" s="1"/>
  <c r="T49"/>
  <c r="U49" s="1"/>
  <c r="V49" s="1"/>
  <c r="T52"/>
  <c r="U52" s="1"/>
  <c r="V52" s="1"/>
  <c r="T53"/>
  <c r="U53" s="1"/>
  <c r="V53" s="1"/>
  <c r="T56"/>
  <c r="U56" s="1"/>
  <c r="V56" s="1"/>
  <c r="T57"/>
  <c r="U57" s="1"/>
  <c r="V57" s="1"/>
  <c r="T60"/>
  <c r="U60" s="1"/>
  <c r="V60" s="1"/>
  <c r="T61"/>
  <c r="U61" s="1"/>
  <c r="V61" s="1"/>
  <c r="T64"/>
  <c r="U64"/>
  <c r="V64" s="1"/>
  <c r="T65"/>
  <c r="U65" s="1"/>
  <c r="V65" s="1"/>
  <c r="T68"/>
  <c r="U68" s="1"/>
  <c r="V68" s="1"/>
  <c r="P6"/>
  <c r="Q6" s="1"/>
  <c r="R6" s="1"/>
  <c r="P9"/>
  <c r="Q9" s="1"/>
  <c r="R9" s="1"/>
  <c r="P10"/>
  <c r="Q10" s="1"/>
  <c r="R10" s="1"/>
  <c r="P13"/>
  <c r="Q13" s="1"/>
  <c r="R13" s="1"/>
  <c r="P14"/>
  <c r="Q14" s="1"/>
  <c r="R14" s="1"/>
  <c r="P17"/>
  <c r="Q17"/>
  <c r="R17" s="1"/>
  <c r="P18"/>
  <c r="Q18" s="1"/>
  <c r="R18" s="1"/>
  <c r="P21"/>
  <c r="Q21" s="1"/>
  <c r="R21" s="1"/>
  <c r="P22"/>
  <c r="Q22" s="1"/>
  <c r="R22" s="1"/>
  <c r="P25"/>
  <c r="Q25" s="1"/>
  <c r="R25" s="1"/>
  <c r="P28"/>
  <c r="Q28" s="1"/>
  <c r="R28" s="1"/>
  <c r="P29"/>
  <c r="Q29" s="1"/>
  <c r="R29" s="1"/>
  <c r="P32"/>
  <c r="Q32" s="1"/>
  <c r="R32" s="1"/>
  <c r="P33"/>
  <c r="Q33" s="1"/>
  <c r="R33" s="1"/>
  <c r="P36"/>
  <c r="Q36" s="1"/>
  <c r="R36" s="1"/>
  <c r="P37"/>
  <c r="Q37" s="1"/>
  <c r="R37" s="1"/>
  <c r="P40"/>
  <c r="Q40" s="1"/>
  <c r="R40" s="1"/>
  <c r="P41"/>
  <c r="Q41" s="1"/>
  <c r="R41" s="1"/>
  <c r="P44"/>
  <c r="Q44" s="1"/>
  <c r="R44" s="1"/>
  <c r="P45"/>
  <c r="Q45" s="1"/>
  <c r="R45" s="1"/>
  <c r="P48"/>
  <c r="Q48" s="1"/>
  <c r="R48" s="1"/>
  <c r="P49"/>
  <c r="Q49" s="1"/>
  <c r="R49" s="1"/>
  <c r="P52"/>
  <c r="Q52" s="1"/>
  <c r="R52" s="1"/>
  <c r="P53"/>
  <c r="Q53" s="1"/>
  <c r="R53" s="1"/>
  <c r="P56"/>
  <c r="Q56" s="1"/>
  <c r="R56" s="1"/>
  <c r="P57"/>
  <c r="Q57" s="1"/>
  <c r="R57" s="1"/>
  <c r="P60"/>
  <c r="Q60" s="1"/>
  <c r="R60" s="1"/>
  <c r="P61"/>
  <c r="Q61" s="1"/>
  <c r="R61" s="1"/>
  <c r="P64"/>
  <c r="Q64" s="1"/>
  <c r="R64" s="1"/>
  <c r="P65"/>
  <c r="Q65" s="1"/>
  <c r="R65" s="1"/>
  <c r="P68"/>
  <c r="Q68" s="1"/>
  <c r="R68" s="1"/>
  <c r="P69"/>
  <c r="Q69" s="1"/>
  <c r="R69" s="1"/>
  <c r="P7"/>
  <c r="Q7" s="1"/>
  <c r="R7" s="1"/>
  <c r="P8"/>
  <c r="Q8" s="1"/>
  <c r="R8" s="1"/>
  <c r="P11"/>
  <c r="Q11" s="1"/>
  <c r="R11" s="1"/>
  <c r="P12"/>
  <c r="Q12" s="1"/>
  <c r="R12" s="1"/>
  <c r="P15"/>
  <c r="Q15" s="1"/>
  <c r="R15" s="1"/>
  <c r="P16"/>
  <c r="Q16" s="1"/>
  <c r="R16" s="1"/>
  <c r="P19"/>
  <c r="Q19" s="1"/>
  <c r="R19" s="1"/>
  <c r="P20"/>
  <c r="Q20" s="1"/>
  <c r="R20" s="1"/>
  <c r="P23"/>
  <c r="Q23" s="1"/>
  <c r="R23" s="1"/>
  <c r="P24"/>
  <c r="Q24" s="1"/>
  <c r="R24" s="1"/>
  <c r="P26"/>
  <c r="Q26" s="1"/>
  <c r="R26" s="1"/>
  <c r="P27"/>
  <c r="Q27" s="1"/>
  <c r="R27" s="1"/>
  <c r="P30"/>
  <c r="Q30" s="1"/>
  <c r="R30" s="1"/>
  <c r="P31"/>
  <c r="Q31"/>
  <c r="R31" s="1"/>
  <c r="P34"/>
  <c r="Q34" s="1"/>
  <c r="R34" s="1"/>
  <c r="P35"/>
  <c r="Q35" s="1"/>
  <c r="R35" s="1"/>
  <c r="P38"/>
  <c r="Q38" s="1"/>
  <c r="R38" s="1"/>
  <c r="P39"/>
  <c r="Q39" s="1"/>
  <c r="R39" s="1"/>
  <c r="P42"/>
  <c r="Q42" s="1"/>
  <c r="R42" s="1"/>
  <c r="P43"/>
  <c r="Q43" s="1"/>
  <c r="R43" s="1"/>
  <c r="P46"/>
  <c r="Q46" s="1"/>
  <c r="R46" s="1"/>
  <c r="P47"/>
  <c r="Q47" s="1"/>
  <c r="R47" s="1"/>
  <c r="P50"/>
  <c r="Q50" s="1"/>
  <c r="R50" s="1"/>
  <c r="P51"/>
  <c r="Q51" s="1"/>
  <c r="R51" s="1"/>
  <c r="P54"/>
  <c r="Q54" s="1"/>
  <c r="R54" s="1"/>
  <c r="P55"/>
  <c r="Q55" s="1"/>
  <c r="R55" s="1"/>
  <c r="P58"/>
  <c r="Q58" s="1"/>
  <c r="R58" s="1"/>
  <c r="P59"/>
  <c r="Q59" s="1"/>
  <c r="R59" s="1"/>
  <c r="P62"/>
  <c r="Q62" s="1"/>
  <c r="R62" s="1"/>
  <c r="P63"/>
  <c r="Q63"/>
  <c r="R63" s="1"/>
  <c r="P66"/>
  <c r="Q66" s="1"/>
  <c r="R66" s="1"/>
  <c r="L6"/>
  <c r="M6" s="1"/>
  <c r="N6" s="1"/>
  <c r="L7"/>
  <c r="M7" s="1"/>
  <c r="N7" s="1"/>
  <c r="L10"/>
  <c r="M10" s="1"/>
  <c r="N10" s="1"/>
  <c r="L11"/>
  <c r="M11" s="1"/>
  <c r="N11" s="1"/>
  <c r="L14"/>
  <c r="M14" s="1"/>
  <c r="N14" s="1"/>
  <c r="L15"/>
  <c r="M15" s="1"/>
  <c r="N15" s="1"/>
  <c r="L18"/>
  <c r="M18" s="1"/>
  <c r="N18" s="1"/>
  <c r="L19"/>
  <c r="M19" s="1"/>
  <c r="N19" s="1"/>
  <c r="L22"/>
  <c r="M22" s="1"/>
  <c r="N22" s="1"/>
  <c r="L23"/>
  <c r="M23" s="1"/>
  <c r="N23" s="1"/>
  <c r="L26"/>
  <c r="M26" s="1"/>
  <c r="N26" s="1"/>
  <c r="L27"/>
  <c r="M27" s="1"/>
  <c r="N27" s="1"/>
  <c r="L30"/>
  <c r="M30" s="1"/>
  <c r="N30" s="1"/>
  <c r="L31"/>
  <c r="M31" s="1"/>
  <c r="N31" s="1"/>
  <c r="L34"/>
  <c r="M34" s="1"/>
  <c r="N34" s="1"/>
  <c r="L35"/>
  <c r="M35" s="1"/>
  <c r="N35" s="1"/>
  <c r="L38"/>
  <c r="M38" s="1"/>
  <c r="N38" s="1"/>
  <c r="L39"/>
  <c r="M39" s="1"/>
  <c r="N39" s="1"/>
  <c r="L42"/>
  <c r="M42" s="1"/>
  <c r="N42" s="1"/>
  <c r="L43"/>
  <c r="M43" s="1"/>
  <c r="N43" s="1"/>
  <c r="L46"/>
  <c r="M46" s="1"/>
  <c r="N46" s="1"/>
  <c r="L47"/>
  <c r="M47" s="1"/>
  <c r="N47" s="1"/>
  <c r="L50"/>
  <c r="M50" s="1"/>
  <c r="N50" s="1"/>
  <c r="L51"/>
  <c r="M51" s="1"/>
  <c r="N51" s="1"/>
  <c r="L54"/>
  <c r="M54" s="1"/>
  <c r="N54" s="1"/>
  <c r="L55"/>
  <c r="M55" s="1"/>
  <c r="N55" s="1"/>
  <c r="L58"/>
  <c r="M58" s="1"/>
  <c r="N58" s="1"/>
  <c r="L59"/>
  <c r="M59" s="1"/>
  <c r="N59" s="1"/>
  <c r="L62"/>
  <c r="M62" s="1"/>
  <c r="N62" s="1"/>
  <c r="L63"/>
  <c r="M63" s="1"/>
  <c r="N63" s="1"/>
  <c r="L66"/>
  <c r="M66" s="1"/>
  <c r="N66" s="1"/>
  <c r="L67"/>
  <c r="M67" s="1"/>
  <c r="N67" s="1"/>
  <c r="L8"/>
  <c r="M8" s="1"/>
  <c r="N8" s="1"/>
  <c r="L9"/>
  <c r="M9" s="1"/>
  <c r="N9" s="1"/>
  <c r="L12"/>
  <c r="M12" s="1"/>
  <c r="N12" s="1"/>
  <c r="L13"/>
  <c r="M13" s="1"/>
  <c r="N13" s="1"/>
  <c r="L16"/>
  <c r="M16" s="1"/>
  <c r="N16" s="1"/>
  <c r="L17"/>
  <c r="M17" s="1"/>
  <c r="N17" s="1"/>
  <c r="L20"/>
  <c r="M20" s="1"/>
  <c r="N20" s="1"/>
  <c r="L21"/>
  <c r="M21" s="1"/>
  <c r="N21" s="1"/>
  <c r="L24"/>
  <c r="M24" s="1"/>
  <c r="N24" s="1"/>
  <c r="L25"/>
  <c r="M25" s="1"/>
  <c r="N25" s="1"/>
  <c r="L28"/>
  <c r="M28" s="1"/>
  <c r="N28" s="1"/>
  <c r="L29"/>
  <c r="M29" s="1"/>
  <c r="N29" s="1"/>
  <c r="L32"/>
  <c r="M32" s="1"/>
  <c r="N32" s="1"/>
  <c r="L33"/>
  <c r="M33" s="1"/>
  <c r="N33" s="1"/>
  <c r="L36"/>
  <c r="M36" s="1"/>
  <c r="N36" s="1"/>
  <c r="L37"/>
  <c r="M37" s="1"/>
  <c r="N37" s="1"/>
  <c r="L40"/>
  <c r="M40" s="1"/>
  <c r="N40" s="1"/>
  <c r="L41"/>
  <c r="M41" s="1"/>
  <c r="N41" s="1"/>
  <c r="L44"/>
  <c r="M44" s="1"/>
  <c r="N44" s="1"/>
  <c r="L45"/>
  <c r="M45" s="1"/>
  <c r="N45" s="1"/>
  <c r="L48"/>
  <c r="M48" s="1"/>
  <c r="N48" s="1"/>
  <c r="L49"/>
  <c r="M49" s="1"/>
  <c r="N49" s="1"/>
  <c r="L52"/>
  <c r="M52" s="1"/>
  <c r="N52" s="1"/>
  <c r="L53"/>
  <c r="M53" s="1"/>
  <c r="N53" s="1"/>
  <c r="L56"/>
  <c r="M56" s="1"/>
  <c r="N56" s="1"/>
  <c r="L57"/>
  <c r="M57" s="1"/>
  <c r="N57" s="1"/>
  <c r="L60"/>
  <c r="M60" s="1"/>
  <c r="N60" s="1"/>
  <c r="L61"/>
  <c r="M61" s="1"/>
  <c r="N61" s="1"/>
  <c r="L64"/>
  <c r="M64" s="1"/>
  <c r="N64" s="1"/>
  <c r="L65"/>
  <c r="M65" s="1"/>
  <c r="N65" s="1"/>
  <c r="L68"/>
  <c r="M68"/>
  <c r="N68" s="1"/>
  <c r="W33"/>
  <c r="W25"/>
  <c r="W26"/>
  <c r="W27"/>
  <c r="W28"/>
  <c r="W29"/>
  <c r="W30"/>
  <c r="W31"/>
  <c r="W32"/>
  <c r="W16"/>
  <c r="W17"/>
  <c r="W18"/>
  <c r="W19"/>
  <c r="W20"/>
  <c r="W21"/>
  <c r="W22"/>
  <c r="W23"/>
  <c r="S33"/>
  <c r="S25"/>
  <c r="S26"/>
  <c r="S27"/>
  <c r="S28"/>
  <c r="S29"/>
  <c r="S30"/>
  <c r="S31"/>
  <c r="S32"/>
  <c r="S16"/>
  <c r="S17"/>
  <c r="S18"/>
  <c r="S19"/>
  <c r="S20"/>
  <c r="S21"/>
  <c r="S22"/>
  <c r="S23"/>
  <c r="O33"/>
  <c r="O25"/>
  <c r="O26"/>
  <c r="O27"/>
  <c r="O28"/>
  <c r="O29"/>
  <c r="O30"/>
  <c r="O31"/>
  <c r="O32"/>
  <c r="O16"/>
  <c r="O17"/>
  <c r="O18"/>
  <c r="O19"/>
  <c r="O20"/>
  <c r="O21"/>
  <c r="O22"/>
  <c r="O23"/>
  <c r="K33"/>
  <c r="K25"/>
  <c r="K26"/>
  <c r="K27"/>
  <c r="K28"/>
  <c r="K29"/>
  <c r="K30"/>
  <c r="K31"/>
  <c r="K32"/>
  <c r="K16"/>
  <c r="K17"/>
  <c r="K18"/>
  <c r="K19"/>
  <c r="K20"/>
  <c r="K21"/>
  <c r="K22"/>
  <c r="K23"/>
  <c r="G33"/>
  <c r="G25"/>
  <c r="G16"/>
  <c r="G9"/>
  <c r="D66"/>
  <c r="E66" s="1"/>
  <c r="F66" s="1"/>
  <c r="D64"/>
  <c r="E64" s="1"/>
  <c r="F64" s="1"/>
  <c r="D68"/>
  <c r="E68" s="1"/>
  <c r="F68" s="1"/>
  <c r="D65"/>
  <c r="E65" s="1"/>
  <c r="F65" s="1"/>
  <c r="D67"/>
  <c r="E67" s="1"/>
  <c r="F67" s="1"/>
  <c r="W42"/>
  <c r="W34"/>
  <c r="W35"/>
  <c r="W36"/>
  <c r="W37"/>
  <c r="W38"/>
  <c r="W39"/>
  <c r="W40"/>
  <c r="W41"/>
  <c r="S42"/>
  <c r="S34"/>
  <c r="S35"/>
  <c r="S36"/>
  <c r="S37"/>
  <c r="S38"/>
  <c r="S39"/>
  <c r="S40"/>
  <c r="S41"/>
  <c r="O42"/>
  <c r="O34"/>
  <c r="O35"/>
  <c r="O36"/>
  <c r="O37"/>
  <c r="O38"/>
  <c r="O39"/>
  <c r="O40"/>
  <c r="O41"/>
  <c r="K42"/>
  <c r="K34"/>
  <c r="K35"/>
  <c r="K36"/>
  <c r="K37"/>
  <c r="K38"/>
  <c r="K39"/>
  <c r="K40"/>
  <c r="K41"/>
  <c r="G42"/>
  <c r="G34"/>
  <c r="G17"/>
  <c r="G26"/>
  <c r="G10"/>
  <c r="W51"/>
  <c r="W43"/>
  <c r="W44"/>
  <c r="W45"/>
  <c r="W46"/>
  <c r="W47"/>
  <c r="W48"/>
  <c r="W49"/>
  <c r="W50"/>
  <c r="S51"/>
  <c r="S43"/>
  <c r="S44"/>
  <c r="S45"/>
  <c r="S46"/>
  <c r="S47"/>
  <c r="S48"/>
  <c r="S49"/>
  <c r="S50"/>
  <c r="O51"/>
  <c r="O43"/>
  <c r="O44"/>
  <c r="O45"/>
  <c r="O46"/>
  <c r="O47"/>
  <c r="O48"/>
  <c r="O49"/>
  <c r="O50"/>
  <c r="K51"/>
  <c r="K43"/>
  <c r="K44"/>
  <c r="K45"/>
  <c r="K46"/>
  <c r="K47"/>
  <c r="K48"/>
  <c r="K49"/>
  <c r="K50"/>
  <c r="G51"/>
  <c r="G43"/>
  <c r="G27"/>
  <c r="G18"/>
  <c r="G35"/>
  <c r="G11"/>
  <c r="W60"/>
  <c r="W52"/>
  <c r="W53"/>
  <c r="W54"/>
  <c r="W55"/>
  <c r="W56"/>
  <c r="W57"/>
  <c r="W58"/>
  <c r="W59"/>
  <c r="S60"/>
  <c r="S52"/>
  <c r="S53"/>
  <c r="S54"/>
  <c r="S55"/>
  <c r="S56"/>
  <c r="S57"/>
  <c r="S58"/>
  <c r="S59"/>
  <c r="O60"/>
  <c r="O52"/>
  <c r="O53"/>
  <c r="O54"/>
  <c r="O55"/>
  <c r="O56"/>
  <c r="O57"/>
  <c r="O58"/>
  <c r="O59"/>
  <c r="K60"/>
  <c r="K52"/>
  <c r="K53"/>
  <c r="K54"/>
  <c r="K55"/>
  <c r="K56"/>
  <c r="K57"/>
  <c r="K58"/>
  <c r="K59"/>
  <c r="G28"/>
  <c r="G44"/>
  <c r="G36"/>
  <c r="G19"/>
  <c r="G60"/>
  <c r="G52"/>
  <c r="G12"/>
  <c r="W69"/>
  <c r="W61"/>
  <c r="W62"/>
  <c r="W63"/>
  <c r="W64"/>
  <c r="W65"/>
  <c r="W66"/>
  <c r="W67"/>
  <c r="W68"/>
  <c r="S69"/>
  <c r="S61"/>
  <c r="S62"/>
  <c r="S63"/>
  <c r="S64"/>
  <c r="S65"/>
  <c r="S66"/>
  <c r="S67"/>
  <c r="S68"/>
  <c r="O69"/>
  <c r="O61"/>
  <c r="O62"/>
  <c r="O63"/>
  <c r="O64"/>
  <c r="O65"/>
  <c r="O66"/>
  <c r="O67"/>
  <c r="O68"/>
  <c r="K69"/>
  <c r="K61"/>
  <c r="K62"/>
  <c r="K63"/>
  <c r="K64"/>
  <c r="K65"/>
  <c r="K66"/>
  <c r="K67"/>
  <c r="K68"/>
  <c r="G69"/>
  <c r="G61"/>
  <c r="G37"/>
  <c r="G45"/>
  <c r="G29"/>
  <c r="G53"/>
  <c r="G20"/>
  <c r="G13"/>
  <c r="G21"/>
  <c r="G54"/>
  <c r="G30"/>
  <c r="G46"/>
  <c r="G38"/>
  <c r="G62"/>
  <c r="G14"/>
  <c r="G63"/>
  <c r="G39"/>
  <c r="G47"/>
  <c r="G31"/>
  <c r="G55"/>
  <c r="G22"/>
  <c r="G23"/>
  <c r="G56"/>
  <c r="G32"/>
  <c r="G48"/>
  <c r="G40"/>
  <c r="G64"/>
  <c r="G65"/>
  <c r="G41"/>
  <c r="G49"/>
  <c r="G57"/>
  <c r="G58"/>
  <c r="G50"/>
  <c r="G66"/>
  <c r="G67"/>
  <c r="G59"/>
  <c r="G68"/>
  <c r="AA4"/>
  <c r="AA69" s="1"/>
  <c r="AA25"/>
  <c r="AA33"/>
  <c r="AA41"/>
  <c r="AA49"/>
  <c r="AA57"/>
  <c r="AA65"/>
  <c r="AA17" l="1"/>
  <c r="AA9"/>
  <c r="AA66"/>
  <c r="AA62"/>
  <c r="AA58"/>
  <c r="AA54"/>
  <c r="AA42"/>
  <c r="AB7"/>
  <c r="AB9"/>
  <c r="AB11"/>
  <c r="AB13"/>
  <c r="AB15"/>
  <c r="AB17"/>
  <c r="AB19"/>
  <c r="AB21"/>
  <c r="AB23"/>
  <c r="AB25"/>
  <c r="AB27"/>
  <c r="AB29"/>
  <c r="AB31"/>
  <c r="AB33"/>
  <c r="AB35"/>
  <c r="AB37"/>
  <c r="AB39"/>
  <c r="AB41"/>
  <c r="AB43"/>
  <c r="AB45"/>
  <c r="AB47"/>
  <c r="AB49"/>
  <c r="AB51"/>
  <c r="AB53"/>
  <c r="AB55"/>
  <c r="AB57"/>
  <c r="AB59"/>
  <c r="AB61"/>
  <c r="AB63"/>
  <c r="AB65"/>
  <c r="AB67"/>
  <c r="AB69"/>
  <c r="AB6"/>
  <c r="AB8"/>
  <c r="AB10"/>
  <c r="AB12"/>
  <c r="AB14"/>
  <c r="AB16"/>
  <c r="AB18"/>
  <c r="AB20"/>
  <c r="AB22"/>
  <c r="AB24"/>
  <c r="AB26"/>
  <c r="AB28"/>
  <c r="AB30"/>
  <c r="AB32"/>
  <c r="AB34"/>
  <c r="AB36"/>
  <c r="AB38"/>
  <c r="AB40"/>
  <c r="AB42"/>
  <c r="AB44"/>
  <c r="AB46"/>
  <c r="AB48"/>
  <c r="AB50"/>
  <c r="AB52"/>
  <c r="AB54"/>
  <c r="AB56"/>
  <c r="AB58"/>
  <c r="AB60"/>
  <c r="AB62"/>
  <c r="AB64"/>
  <c r="AB66"/>
  <c r="AA50"/>
  <c r="AA34"/>
  <c r="AA46"/>
  <c r="AA38"/>
  <c r="AA30"/>
  <c r="D6"/>
  <c r="E6" s="1"/>
  <c r="F6" s="1"/>
  <c r="D8"/>
  <c r="E8" s="1"/>
  <c r="F8" s="1"/>
  <c r="D10"/>
  <c r="E10" s="1"/>
  <c r="F10" s="1"/>
  <c r="D12"/>
  <c r="E12" s="1"/>
  <c r="F12" s="1"/>
  <c r="D14"/>
  <c r="E14" s="1"/>
  <c r="F14" s="1"/>
  <c r="D16"/>
  <c r="E16" s="1"/>
  <c r="F16" s="1"/>
  <c r="D18"/>
  <c r="E18" s="1"/>
  <c r="F18" s="1"/>
  <c r="D20"/>
  <c r="E20" s="1"/>
  <c r="F20" s="1"/>
  <c r="D22"/>
  <c r="E22" s="1"/>
  <c r="F22" s="1"/>
  <c r="D24"/>
  <c r="E24" s="1"/>
  <c r="F24" s="1"/>
  <c r="D26"/>
  <c r="E26" s="1"/>
  <c r="F26" s="1"/>
  <c r="D28"/>
  <c r="E28" s="1"/>
  <c r="F28" s="1"/>
  <c r="D30"/>
  <c r="E30" s="1"/>
  <c r="F30" s="1"/>
  <c r="D32"/>
  <c r="E32" s="1"/>
  <c r="F32" s="1"/>
  <c r="D34"/>
  <c r="E34" s="1"/>
  <c r="F34" s="1"/>
  <c r="D36"/>
  <c r="E36" s="1"/>
  <c r="F36" s="1"/>
  <c r="D38"/>
  <c r="E38" s="1"/>
  <c r="F38" s="1"/>
  <c r="D40"/>
  <c r="E40" s="1"/>
  <c r="F40" s="1"/>
  <c r="D42"/>
  <c r="E42" s="1"/>
  <c r="F42" s="1"/>
  <c r="D44"/>
  <c r="E44" s="1"/>
  <c r="F44" s="1"/>
  <c r="D46"/>
  <c r="E46" s="1"/>
  <c r="F46" s="1"/>
  <c r="D48"/>
  <c r="E48" s="1"/>
  <c r="F48" s="1"/>
  <c r="D50"/>
  <c r="E50" s="1"/>
  <c r="F50" s="1"/>
  <c r="D52"/>
  <c r="E52" s="1"/>
  <c r="F52" s="1"/>
  <c r="D55"/>
  <c r="E55" s="1"/>
  <c r="F55" s="1"/>
  <c r="D59"/>
  <c r="E59" s="1"/>
  <c r="F59" s="1"/>
  <c r="AA26"/>
  <c r="AA22"/>
  <c r="AA61"/>
  <c r="AA53"/>
  <c r="AA45"/>
  <c r="AA37"/>
  <c r="AA29"/>
  <c r="AA21"/>
  <c r="AA13"/>
  <c r="AA68"/>
  <c r="AA64"/>
  <c r="AA60"/>
  <c r="AA56"/>
  <c r="AA52"/>
  <c r="AA48"/>
  <c r="AA44"/>
  <c r="AA40"/>
  <c r="AA36"/>
  <c r="AA32"/>
  <c r="AA28"/>
  <c r="AA24"/>
  <c r="AA20"/>
  <c r="AA18"/>
  <c r="H67"/>
  <c r="I67" s="1"/>
  <c r="J67" s="1"/>
  <c r="H49"/>
  <c r="I49" s="1"/>
  <c r="J49" s="1"/>
  <c r="AC49" s="1"/>
  <c r="H64"/>
  <c r="I64" s="1"/>
  <c r="J64" s="1"/>
  <c r="H39"/>
  <c r="I39" s="1"/>
  <c r="J39" s="1"/>
  <c r="H31"/>
  <c r="I31" s="1"/>
  <c r="J31" s="1"/>
  <c r="H54"/>
  <c r="I54" s="1"/>
  <c r="J54" s="1"/>
  <c r="AC54" s="1"/>
  <c r="H30"/>
  <c r="I30" s="1"/>
  <c r="J30" s="1"/>
  <c r="H46"/>
  <c r="I46" s="1"/>
  <c r="J46" s="1"/>
  <c r="H38"/>
  <c r="I38" s="1"/>
  <c r="J38" s="1"/>
  <c r="H62"/>
  <c r="I62" s="1"/>
  <c r="J62" s="1"/>
  <c r="AC62" s="1"/>
  <c r="H13"/>
  <c r="I13" s="1"/>
  <c r="J13" s="1"/>
  <c r="H51"/>
  <c r="I51" s="1"/>
  <c r="J51" s="1"/>
  <c r="H18"/>
  <c r="I18" s="1"/>
  <c r="J18" s="1"/>
  <c r="H35"/>
  <c r="I35" s="1"/>
  <c r="J35" s="1"/>
  <c r="H27"/>
  <c r="I27" s="1"/>
  <c r="J27" s="1"/>
  <c r="H34"/>
  <c r="I34" s="1"/>
  <c r="J34" s="1"/>
  <c r="H17"/>
  <c r="I17" s="1"/>
  <c r="J17" s="1"/>
  <c r="AC17" s="1"/>
  <c r="H9"/>
  <c r="I9" s="1"/>
  <c r="J9" s="1"/>
  <c r="AC9" s="1"/>
  <c r="H25"/>
  <c r="I25" s="1"/>
  <c r="J25" s="1"/>
  <c r="AC25" s="1"/>
  <c r="H16"/>
  <c r="I16" s="1"/>
  <c r="J16" s="1"/>
  <c r="H33"/>
  <c r="I33" s="1"/>
  <c r="J33" s="1"/>
  <c r="AC33" s="1"/>
  <c r="H7"/>
  <c r="I7" s="1"/>
  <c r="J7" s="1"/>
  <c r="H15"/>
  <c r="I15" s="1"/>
  <c r="J15" s="1"/>
  <c r="H68"/>
  <c r="I68" s="1"/>
  <c r="J68" s="1"/>
  <c r="H59"/>
  <c r="I59" s="1"/>
  <c r="J59" s="1"/>
  <c r="H58"/>
  <c r="I58" s="1"/>
  <c r="J58" s="1"/>
  <c r="AC58" s="1"/>
  <c r="H66"/>
  <c r="I66" s="1"/>
  <c r="J66" s="1"/>
  <c r="AC66" s="1"/>
  <c r="H65"/>
  <c r="I65" s="1"/>
  <c r="J65" s="1"/>
  <c r="AC65" s="1"/>
  <c r="H50"/>
  <c r="I50" s="1"/>
  <c r="J50" s="1"/>
  <c r="H57"/>
  <c r="I57" s="1"/>
  <c r="J57" s="1"/>
  <c r="AC57" s="1"/>
  <c r="H56"/>
  <c r="I56" s="1"/>
  <c r="J56" s="1"/>
  <c r="H48"/>
  <c r="I48" s="1"/>
  <c r="J48" s="1"/>
  <c r="H40"/>
  <c r="I40" s="1"/>
  <c r="J40" s="1"/>
  <c r="H41"/>
  <c r="I41" s="1"/>
  <c r="J41" s="1"/>
  <c r="AC41" s="1"/>
  <c r="H63"/>
  <c r="I63" s="1"/>
  <c r="J63" s="1"/>
  <c r="H47"/>
  <c r="I47" s="1"/>
  <c r="J47" s="1"/>
  <c r="H32"/>
  <c r="I32" s="1"/>
  <c r="J32" s="1"/>
  <c r="H55"/>
  <c r="I55" s="1"/>
  <c r="J55" s="1"/>
  <c r="H23"/>
  <c r="I23" s="1"/>
  <c r="J23" s="1"/>
  <c r="H22"/>
  <c r="I22" s="1"/>
  <c r="J22" s="1"/>
  <c r="H21"/>
  <c r="I21" s="1"/>
  <c r="J21" s="1"/>
  <c r="H14"/>
  <c r="I14" s="1"/>
  <c r="J14" s="1"/>
  <c r="H61"/>
  <c r="I61" s="1"/>
  <c r="J61" s="1"/>
  <c r="H37"/>
  <c r="I37" s="1"/>
  <c r="J37" s="1"/>
  <c r="H45"/>
  <c r="I45" s="1"/>
  <c r="J45" s="1"/>
  <c r="H29"/>
  <c r="I29" s="1"/>
  <c r="J29" s="1"/>
  <c r="H53"/>
  <c r="I53" s="1"/>
  <c r="J53" s="1"/>
  <c r="H20"/>
  <c r="I20" s="1"/>
  <c r="J20" s="1"/>
  <c r="H12"/>
  <c r="I12" s="1"/>
  <c r="J12" s="1"/>
  <c r="H19"/>
  <c r="I19" s="1"/>
  <c r="J19" s="1"/>
  <c r="H52"/>
  <c r="I52" s="1"/>
  <c r="J52" s="1"/>
  <c r="H28"/>
  <c r="I28" s="1"/>
  <c r="J28" s="1"/>
  <c r="H44"/>
  <c r="I44" s="1"/>
  <c r="J44" s="1"/>
  <c r="H36"/>
  <c r="I36" s="1"/>
  <c r="J36" s="1"/>
  <c r="H60"/>
  <c r="I60" s="1"/>
  <c r="J60" s="1"/>
  <c r="H69"/>
  <c r="I69" s="1"/>
  <c r="J69" s="1"/>
  <c r="AC69" s="1"/>
  <c r="H11"/>
  <c r="I11" s="1"/>
  <c r="J11" s="1"/>
  <c r="H43"/>
  <c r="I43" s="1"/>
  <c r="J43" s="1"/>
  <c r="H10"/>
  <c r="I10" s="1"/>
  <c r="J10" s="1"/>
  <c r="H26"/>
  <c r="I26" s="1"/>
  <c r="J26" s="1"/>
  <c r="H42"/>
  <c r="I42" s="1"/>
  <c r="J42" s="1"/>
  <c r="H8"/>
  <c r="I8" s="1"/>
  <c r="J8" s="1"/>
  <c r="H24"/>
  <c r="I24" s="1"/>
  <c r="J24" s="1"/>
  <c r="AA16"/>
  <c r="AA14"/>
  <c r="AA12"/>
  <c r="AA10"/>
  <c r="AA8"/>
  <c r="AA7"/>
  <c r="AC7" s="1"/>
  <c r="AA6"/>
  <c r="AC6" s="1"/>
  <c r="AA67"/>
  <c r="AA63"/>
  <c r="AC63" s="1"/>
  <c r="AA59"/>
  <c r="AA55"/>
  <c r="AA51"/>
  <c r="AC51" s="1"/>
  <c r="AA47"/>
  <c r="AC47" s="1"/>
  <c r="AA43"/>
  <c r="AA39"/>
  <c r="AC39" s="1"/>
  <c r="AA35"/>
  <c r="AC35" s="1"/>
  <c r="AA31"/>
  <c r="AC31" s="1"/>
  <c r="AA27"/>
  <c r="AC27" s="1"/>
  <c r="AA23"/>
  <c r="AC23" s="1"/>
  <c r="AA19"/>
  <c r="AC19" s="1"/>
  <c r="AA15"/>
  <c r="AC15" s="1"/>
  <c r="AA11"/>
  <c r="AC11" s="1"/>
  <c r="AC43" l="1"/>
  <c r="AC56"/>
  <c r="AC64"/>
  <c r="AC13"/>
  <c r="AC29"/>
  <c r="AC45"/>
  <c r="AC61"/>
  <c r="AC60"/>
  <c r="AC68"/>
  <c r="AC21"/>
  <c r="AC37"/>
  <c r="AC53"/>
  <c r="AC50"/>
  <c r="AC46"/>
  <c r="AC42"/>
  <c r="AC38"/>
  <c r="AC34"/>
  <c r="AC30"/>
  <c r="AC67"/>
  <c r="AC59"/>
  <c r="AC52"/>
  <c r="AC48"/>
  <c r="AC44"/>
  <c r="AC40"/>
  <c r="AC36"/>
  <c r="AC32"/>
  <c r="AC28"/>
  <c r="AC24"/>
  <c r="AC20"/>
  <c r="AC16"/>
  <c r="AC12"/>
  <c r="AC8"/>
  <c r="AC55"/>
  <c r="AC26"/>
  <c r="AC22"/>
  <c r="AC18"/>
  <c r="AC14"/>
  <c r="AC10"/>
</calcChain>
</file>

<file path=xl/sharedStrings.xml><?xml version="1.0" encoding="utf-8"?>
<sst xmlns="http://schemas.openxmlformats.org/spreadsheetml/2006/main" count="45" uniqueCount="20">
  <si>
    <t xml:space="preserve"> </t>
  </si>
  <si>
    <t>polo 1</t>
  </si>
  <si>
    <t>polo 2</t>
  </si>
  <si>
    <t>polo 3</t>
  </si>
  <si>
    <t>zero 1</t>
  </si>
  <si>
    <t>zero 2</t>
  </si>
  <si>
    <t>zero 3</t>
  </si>
  <si>
    <r>
      <t>|</t>
    </r>
    <r>
      <rPr>
        <b/>
        <i/>
        <sz val="14"/>
        <rFont val="Cambria"/>
        <family val="1"/>
      </rPr>
      <t>G(jω</t>
    </r>
    <r>
      <rPr>
        <sz val="14"/>
        <rFont val="Arial"/>
        <family val="2"/>
      </rPr>
      <t>)|</t>
    </r>
  </si>
  <si>
    <r>
      <t>G</t>
    </r>
    <r>
      <rPr>
        <b/>
        <vertAlign val="subscript"/>
        <sz val="14"/>
        <rFont val="Arial"/>
        <family val="2"/>
      </rPr>
      <t>0</t>
    </r>
  </si>
  <si>
    <t xml:space="preserve">  </t>
  </si>
  <si>
    <t>costante di guadagno</t>
  </si>
  <si>
    <t>costante di tempo polo 1</t>
  </si>
  <si>
    <t>costante di tempo polo 2</t>
  </si>
  <si>
    <t>costante di tempo polo 3</t>
  </si>
  <si>
    <t>costante di tempo zero 1</t>
  </si>
  <si>
    <t>costante di tempo zero 2</t>
  </si>
  <si>
    <t>costante di tempo zero 3</t>
  </si>
  <si>
    <t>poli nulli</t>
  </si>
  <si>
    <t>numero poli nulli</t>
  </si>
  <si>
    <t>s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</si>
</sst>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i/>
      <sz val="14"/>
      <name val="Cambria"/>
      <family val="1"/>
    </font>
    <font>
      <b/>
      <sz val="14"/>
      <name val="Arial"/>
      <family val="2"/>
    </font>
    <font>
      <b/>
      <vertAlign val="subscript"/>
      <sz val="14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/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2.xml"/><Relationship Id="rId12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5.xml"/><Relationship Id="rId10" Type="http://schemas.openxmlformats.org/officeDocument/2006/relationships/styles" Target="styles.xml"/><Relationship Id="rId4" Type="http://schemas.openxmlformats.org/officeDocument/2006/relationships/chartsheet" Target="chart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t-IT"/>
  <c:chart>
    <c:plotArea>
      <c:layout/>
      <c:barChart>
        <c:barDir val="col"/>
        <c:grouping val="clustered"/>
        <c:axId val="62996480"/>
        <c:axId val="62998016"/>
      </c:barChart>
      <c:catAx>
        <c:axId val="62996480"/>
        <c:scaling>
          <c:orientation val="minMax"/>
        </c:scaling>
        <c:axPos val="b"/>
        <c:tickLblPos val="nextTo"/>
        <c:crossAx val="62998016"/>
        <c:crosses val="autoZero"/>
        <c:auto val="1"/>
        <c:lblAlgn val="ctr"/>
        <c:lblOffset val="100"/>
      </c:catAx>
      <c:valAx>
        <c:axId val="62998016"/>
        <c:scaling>
          <c:orientation val="minMax"/>
        </c:scaling>
        <c:axPos val="l"/>
        <c:majorGridlines/>
        <c:tickLblPos val="nextTo"/>
        <c:crossAx val="62996480"/>
        <c:crosses val="autoZero"/>
        <c:crossBetween val="between"/>
      </c:valAx>
    </c:plotArea>
    <c:legend>
      <c:legendPos val="r"/>
      <c:layout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axId val="43719680"/>
        <c:axId val="70308608"/>
      </c:barChart>
      <c:catAx>
        <c:axId val="43719680"/>
        <c:scaling>
          <c:orientation val="minMax"/>
        </c:scaling>
        <c:axPos val="b"/>
        <c:tickLblPos val="nextTo"/>
        <c:crossAx val="70308608"/>
        <c:crosses val="autoZero"/>
        <c:auto val="1"/>
        <c:lblAlgn val="ctr"/>
        <c:lblOffset val="100"/>
      </c:catAx>
      <c:valAx>
        <c:axId val="70308608"/>
        <c:scaling>
          <c:orientation val="minMax"/>
        </c:scaling>
        <c:axPos val="l"/>
        <c:majorGridlines/>
        <c:tickLblPos val="nextTo"/>
        <c:crossAx val="4371968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axId val="69450368"/>
        <c:axId val="69536000"/>
      </c:barChart>
      <c:catAx>
        <c:axId val="69450368"/>
        <c:scaling>
          <c:orientation val="minMax"/>
        </c:scaling>
        <c:axPos val="b"/>
        <c:tickLblPos val="nextTo"/>
        <c:crossAx val="69536000"/>
        <c:crosses val="autoZero"/>
        <c:auto val="1"/>
        <c:lblAlgn val="ctr"/>
        <c:lblOffset val="100"/>
      </c:catAx>
      <c:valAx>
        <c:axId val="69536000"/>
        <c:scaling>
          <c:orientation val="minMax"/>
        </c:scaling>
        <c:axPos val="l"/>
        <c:majorGridlines/>
        <c:tickLblPos val="nextTo"/>
        <c:crossAx val="69450368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axId val="66777088"/>
        <c:axId val="67127936"/>
      </c:barChart>
      <c:catAx>
        <c:axId val="66777088"/>
        <c:scaling>
          <c:orientation val="minMax"/>
        </c:scaling>
        <c:axPos val="b"/>
        <c:tickLblPos val="nextTo"/>
        <c:crossAx val="67127936"/>
        <c:crosses val="autoZero"/>
        <c:auto val="1"/>
        <c:lblAlgn val="ctr"/>
        <c:lblOffset val="100"/>
      </c:catAx>
      <c:valAx>
        <c:axId val="67127936"/>
        <c:scaling>
          <c:orientation val="minMax"/>
        </c:scaling>
        <c:axPos val="l"/>
        <c:majorGridlines/>
        <c:tickLblPos val="nextTo"/>
        <c:crossAx val="66777088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axId val="37697408"/>
        <c:axId val="45968384"/>
      </c:barChart>
      <c:catAx>
        <c:axId val="37697408"/>
        <c:scaling>
          <c:orientation val="minMax"/>
        </c:scaling>
        <c:axPos val="b"/>
        <c:tickLblPos val="nextTo"/>
        <c:crossAx val="45968384"/>
        <c:crosses val="autoZero"/>
        <c:auto val="1"/>
        <c:lblAlgn val="ctr"/>
        <c:lblOffset val="100"/>
      </c:catAx>
      <c:valAx>
        <c:axId val="45968384"/>
        <c:scaling>
          <c:orientation val="minMax"/>
        </c:scaling>
        <c:axPos val="l"/>
        <c:majorGridlines/>
        <c:tickLblPos val="nextTo"/>
        <c:crossAx val="37697408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5796646176408111"/>
          <c:y val="6.6860465116279064E-2"/>
          <c:w val="0.80953571404096669"/>
          <c:h val="0.67819751137464801"/>
        </c:manualLayout>
      </c:layout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Foglio1!$W$6:$W$69</c:f>
              <c:numCache>
                <c:formatCode>General</c:formatCode>
                <c:ptCount val="64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9.0000000000000011E-3</c:v>
                </c:pt>
                <c:pt idx="9">
                  <c:v>0.01</c:v>
                </c:pt>
                <c:pt idx="10">
                  <c:v>0.02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6.0000000000000005E-2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0.2</c:v>
                </c:pt>
                <c:pt idx="20">
                  <c:v>0.30000000000000004</c:v>
                </c:pt>
                <c:pt idx="21">
                  <c:v>0.4</c:v>
                </c:pt>
                <c:pt idx="22">
                  <c:v>0.5</c:v>
                </c:pt>
                <c:pt idx="23">
                  <c:v>0.6</c:v>
                </c:pt>
                <c:pt idx="24">
                  <c:v>0.7</c:v>
                </c:pt>
                <c:pt idx="25">
                  <c:v>0.79999999999999993</c:v>
                </c:pt>
                <c:pt idx="26">
                  <c:v>0.89999999999999991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20</c:v>
                </c:pt>
                <c:pt idx="38">
                  <c:v>30</c:v>
                </c:pt>
                <c:pt idx="39">
                  <c:v>40</c:v>
                </c:pt>
                <c:pt idx="40">
                  <c:v>50</c:v>
                </c:pt>
                <c:pt idx="41">
                  <c:v>60</c:v>
                </c:pt>
                <c:pt idx="42">
                  <c:v>70</c:v>
                </c:pt>
                <c:pt idx="43">
                  <c:v>80</c:v>
                </c:pt>
                <c:pt idx="44">
                  <c:v>90</c:v>
                </c:pt>
                <c:pt idx="45">
                  <c:v>100</c:v>
                </c:pt>
                <c:pt idx="46">
                  <c:v>200</c:v>
                </c:pt>
                <c:pt idx="47">
                  <c:v>300</c:v>
                </c:pt>
                <c:pt idx="48">
                  <c:v>400</c:v>
                </c:pt>
                <c:pt idx="49">
                  <c:v>500</c:v>
                </c:pt>
                <c:pt idx="50">
                  <c:v>600</c:v>
                </c:pt>
                <c:pt idx="51">
                  <c:v>700</c:v>
                </c:pt>
                <c:pt idx="52">
                  <c:v>800</c:v>
                </c:pt>
                <c:pt idx="53">
                  <c:v>900</c:v>
                </c:pt>
                <c:pt idx="54">
                  <c:v>1000</c:v>
                </c:pt>
                <c:pt idx="55">
                  <c:v>2000</c:v>
                </c:pt>
                <c:pt idx="56">
                  <c:v>3000</c:v>
                </c:pt>
                <c:pt idx="57">
                  <c:v>4000</c:v>
                </c:pt>
                <c:pt idx="58">
                  <c:v>5000</c:v>
                </c:pt>
                <c:pt idx="59">
                  <c:v>6000</c:v>
                </c:pt>
                <c:pt idx="60">
                  <c:v>7000</c:v>
                </c:pt>
                <c:pt idx="61">
                  <c:v>8000</c:v>
                </c:pt>
                <c:pt idx="62">
                  <c:v>9000</c:v>
                </c:pt>
                <c:pt idx="63">
                  <c:v>10000</c:v>
                </c:pt>
              </c:numCache>
            </c:numRef>
          </c:xVal>
          <c:yVal>
            <c:numRef>
              <c:f>Foglio1!$AC$6:$AC$69</c:f>
              <c:numCache>
                <c:formatCode>General</c:formatCode>
                <c:ptCount val="64"/>
                <c:pt idx="0">
                  <c:v>60.043209394449484</c:v>
                </c:pt>
                <c:pt idx="1">
                  <c:v>54.149716106226471</c:v>
                </c:pt>
                <c:pt idx="2">
                  <c:v>50.831800794776854</c:v>
                </c:pt>
                <c:pt idx="3">
                  <c:v>48.603310572200009</c:v>
                </c:pt>
                <c:pt idx="4">
                  <c:v>46.989591460239502</c:v>
                </c:pt>
                <c:pt idx="5">
                  <c:v>45.772207717195371</c:v>
                </c:pt>
                <c:pt idx="6">
                  <c:v>44.829689063474575</c:v>
                </c:pt>
                <c:pt idx="7">
                  <c:v>44.086360773268808</c:v>
                </c:pt>
                <c:pt idx="8">
                  <c:v>43.491583760443419</c:v>
                </c:pt>
                <c:pt idx="9">
                  <c:v>43.009865640441738</c:v>
                </c:pt>
                <c:pt idx="10">
                  <c:v>40.967363125778121</c:v>
                </c:pt>
                <c:pt idx="11">
                  <c:v>40.453667622242634</c:v>
                </c:pt>
                <c:pt idx="12">
                  <c:v>40.25634553368883</c:v>
                </c:pt>
                <c:pt idx="13">
                  <c:v>40.159488494329537</c:v>
                </c:pt>
                <c:pt idx="14">
                  <c:v>40.103384143111498</c:v>
                </c:pt>
                <c:pt idx="15">
                  <c:v>40.066508652780996</c:v>
                </c:pt>
                <c:pt idx="16">
                  <c:v>40.039624766093951</c:v>
                </c:pt>
                <c:pt idx="17">
                  <c:v>40.018248669841427</c:v>
                </c:pt>
                <c:pt idx="18">
                  <c:v>39.999995657057354</c:v>
                </c:pt>
                <c:pt idx="19">
                  <c:v>39.840493048189856</c:v>
                </c:pt>
                <c:pt idx="20">
                  <c:v>39.630518749663665</c:v>
                </c:pt>
                <c:pt idx="21">
                  <c:v>39.358064113803344</c:v>
                </c:pt>
                <c:pt idx="22">
                  <c:v>39.032528128240756</c:v>
                </c:pt>
                <c:pt idx="23">
                  <c:v>38.665660779138484</c:v>
                </c:pt>
                <c:pt idx="24">
                  <c:v>38.268810741635818</c:v>
                </c:pt>
                <c:pt idx="25">
                  <c:v>37.851962112067611</c:v>
                </c:pt>
                <c:pt idx="26">
                  <c:v>37.423398619957176</c:v>
                </c:pt>
                <c:pt idx="27">
                  <c:v>36.989700043360187</c:v>
                </c:pt>
                <c:pt idx="28">
                  <c:v>33.008671698318494</c:v>
                </c:pt>
                <c:pt idx="29">
                  <c:v>29.996141362175248</c:v>
                </c:pt>
                <c:pt idx="30">
                  <c:v>27.688594770874012</c:v>
                </c:pt>
                <c:pt idx="31">
                  <c:v>25.839440079114155</c:v>
                </c:pt>
                <c:pt idx="32">
                  <c:v>24.302388296623175</c:v>
                </c:pt>
                <c:pt idx="33">
                  <c:v>22.989080357531851</c:v>
                </c:pt>
                <c:pt idx="34">
                  <c:v>21.843166938405492</c:v>
                </c:pt>
                <c:pt idx="35">
                  <c:v>20.826830690394424</c:v>
                </c:pt>
                <c:pt idx="36">
                  <c:v>19.913576867289791</c:v>
                </c:pt>
                <c:pt idx="37">
                  <c:v>13.798223966546445</c:v>
                </c:pt>
                <c:pt idx="38">
                  <c:v>10.078487593352538</c:v>
                </c:pt>
                <c:pt idx="39">
                  <c:v>7.3115070599718592</c:v>
                </c:pt>
                <c:pt idx="40">
                  <c:v>5.0497631263321949</c:v>
                </c:pt>
                <c:pt idx="41">
                  <c:v>3.1003798232223332</c:v>
                </c:pt>
                <c:pt idx="42">
                  <c:v>1.3652903793824933</c:v>
                </c:pt>
                <c:pt idx="43">
                  <c:v>-0.21091668457636814</c:v>
                </c:pt>
                <c:pt idx="44">
                  <c:v>-1.6621720167948482</c:v>
                </c:pt>
                <c:pt idx="45">
                  <c:v>-3.0107341859789898</c:v>
                </c:pt>
                <c:pt idx="46">
                  <c:v>-13.010408518045779</c:v>
                </c:pt>
                <c:pt idx="47">
                  <c:v>-19.542473344242104</c:v>
                </c:pt>
                <c:pt idx="48">
                  <c:v>-24.345716180947946</c:v>
                </c:pt>
                <c:pt idx="49">
                  <c:v>-28.129150936435892</c:v>
                </c:pt>
                <c:pt idx="50">
                  <c:v>-31.245054310855302</c:v>
                </c:pt>
                <c:pt idx="51">
                  <c:v>-33.891669705902657</c:v>
                </c:pt>
                <c:pt idx="52">
                  <c:v>-36.190940091434825</c:v>
                </c:pt>
                <c:pt idx="53">
                  <c:v>-38.222994073744452</c:v>
                </c:pt>
                <c:pt idx="54">
                  <c:v>-40.043218080334768</c:v>
                </c:pt>
                <c:pt idx="55">
                  <c:v>-52.052044725108942</c:v>
                </c:pt>
                <c:pt idx="56">
                  <c:v>-59.08967348668503</c:v>
                </c:pt>
                <c:pt idx="57">
                  <c:v>-64.085113417159135</c:v>
                </c:pt>
                <c:pt idx="58">
                  <c:v>-67.960537177725811</c:v>
                </c:pt>
                <c:pt idx="59">
                  <c:v>-71.127256342011009</c:v>
                </c:pt>
                <c:pt idx="60">
                  <c:v>-73.804807914034086</c:v>
                </c:pt>
                <c:pt idx="61">
                  <c:v>-76.124278079648491</c:v>
                </c:pt>
                <c:pt idx="62">
                  <c:v>-78.170236564117332</c:v>
                </c:pt>
                <c:pt idx="63">
                  <c:v>-80.000434316193747</c:v>
                </c:pt>
              </c:numCache>
            </c:numRef>
          </c:yVal>
          <c:smooth val="1"/>
        </c:ser>
        <c:axId val="63580416"/>
        <c:axId val="63599360"/>
      </c:scatterChart>
      <c:valAx>
        <c:axId val="63580416"/>
        <c:scaling>
          <c:logBase val="10"/>
          <c:orientation val="minMax"/>
          <c:max val="10000"/>
        </c:scaling>
        <c:axPos val="b"/>
        <c:minorGridlines/>
        <c:title>
          <c:tx>
            <c:rich>
              <a:bodyPr/>
              <a:lstStyle/>
              <a:p>
                <a:pPr>
                  <a:defRPr sz="1400" baseline="0"/>
                </a:pPr>
                <a:r>
                  <a:rPr lang="el-GR" sz="1400" baseline="0"/>
                  <a:t>ω</a:t>
                </a:r>
                <a:r>
                  <a:rPr lang="it-IT" sz="1400" baseline="0"/>
                  <a:t> (rad/s)</a:t>
                </a:r>
              </a:p>
            </c:rich>
          </c:tx>
          <c:layout>
            <c:manualLayout>
              <c:xMode val="edge"/>
              <c:yMode val="edge"/>
              <c:x val="0.47496008168691711"/>
              <c:y val="0.8563255876634005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63599360"/>
        <c:crossesAt val="-60"/>
        <c:crossBetween val="midCat"/>
        <c:majorUnit val="10"/>
      </c:valAx>
      <c:valAx>
        <c:axId val="63599360"/>
        <c:scaling>
          <c:orientation val="minMax"/>
          <c:max val="60"/>
          <c:min val="-6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it-IT" sz="1400"/>
                  <a:t>|G(j</a:t>
                </a:r>
                <a:r>
                  <a:rPr lang="el-GR" sz="1400"/>
                  <a:t>ω</a:t>
                </a:r>
                <a:r>
                  <a:rPr lang="it-IT" sz="1400"/>
                  <a:t>)| </a:t>
                </a:r>
              </a:p>
              <a:p>
                <a:pPr>
                  <a:defRPr sz="1400"/>
                </a:pPr>
                <a:r>
                  <a:rPr lang="it-IT" sz="1400"/>
                  <a:t>dB</a:t>
                </a:r>
              </a:p>
            </c:rich>
          </c:tx>
          <c:layout>
            <c:manualLayout>
              <c:xMode val="edge"/>
              <c:yMode val="edge"/>
              <c:x val="8.2432515778869692E-3"/>
              <c:y val="0.3836015119137004"/>
            </c:manualLayout>
          </c:layout>
        </c:title>
        <c:numFmt formatCode="General" sourceLinked="1"/>
        <c:tickLblPos val="nextTo"/>
        <c:crossAx val="63580416"/>
        <c:crossesAt val="1.0000000000000002E-3"/>
        <c:crossBetween val="midCat"/>
        <c:majorUnit val="10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695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209550</xdr:colOff>
      <xdr:row>2</xdr:row>
      <xdr:rowOff>123825</xdr:rowOff>
    </xdr:from>
    <xdr:to>
      <xdr:col>44</xdr:col>
      <xdr:colOff>190500</xdr:colOff>
      <xdr:row>26</xdr:row>
      <xdr:rowOff>133350</xdr:rowOff>
    </xdr:to>
    <xdr:graphicFrame macro="">
      <xdr:nvGraphicFramePr>
        <xdr:cNvPr id="104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69"/>
  <sheetViews>
    <sheetView tabSelected="1" topLeftCell="AD1" workbookViewId="0">
      <selection activeCell="AT29" sqref="AT29"/>
    </sheetView>
  </sheetViews>
  <sheetFormatPr defaultRowHeight="12.75"/>
  <cols>
    <col min="3" max="3" width="9.28515625" bestFit="1" customWidth="1"/>
    <col min="4" max="4" width="13.85546875" bestFit="1" customWidth="1"/>
    <col min="5" max="7" width="9.28515625" bestFit="1" customWidth="1"/>
    <col min="8" max="9" width="10.140625" bestFit="1" customWidth="1"/>
    <col min="10" max="27" width="9.28515625" bestFit="1" customWidth="1"/>
    <col min="28" max="28" width="12.7109375" customWidth="1"/>
    <col min="29" max="29" width="19.140625" bestFit="1" customWidth="1"/>
    <col min="30" max="30" width="12.7109375" customWidth="1"/>
    <col min="31" max="31" width="24.7109375" customWidth="1"/>
    <col min="32" max="32" width="6.7109375" customWidth="1"/>
  </cols>
  <sheetData>
    <row r="2" spans="1:32" ht="21">
      <c r="C2" s="4" t="s">
        <v>1</v>
      </c>
      <c r="D2" s="2"/>
      <c r="E2" s="2"/>
      <c r="F2" s="2"/>
      <c r="G2" s="4" t="s">
        <v>2</v>
      </c>
      <c r="H2" s="2"/>
      <c r="I2" s="2"/>
      <c r="J2" s="2"/>
      <c r="K2" s="4" t="s">
        <v>3</v>
      </c>
      <c r="L2" s="2"/>
      <c r="M2" s="2"/>
      <c r="N2" s="2"/>
      <c r="O2" s="4" t="s">
        <v>4</v>
      </c>
      <c r="P2" s="2"/>
      <c r="Q2" s="2"/>
      <c r="R2" s="2"/>
      <c r="S2" s="4" t="s">
        <v>5</v>
      </c>
      <c r="T2" s="2"/>
      <c r="U2" s="2"/>
      <c r="V2" s="2"/>
      <c r="W2" s="4" t="s">
        <v>6</v>
      </c>
      <c r="X2" s="2"/>
      <c r="Y2" s="2"/>
      <c r="Z2" s="2"/>
      <c r="AA2" s="6" t="s">
        <v>8</v>
      </c>
      <c r="AB2" s="8" t="s">
        <v>17</v>
      </c>
      <c r="AC2" s="3" t="s">
        <v>7</v>
      </c>
    </row>
    <row r="3" spans="1:32">
      <c r="C3" s="1" t="s">
        <v>0</v>
      </c>
      <c r="D3" t="s">
        <v>0</v>
      </c>
      <c r="G3" s="1" t="s">
        <v>0</v>
      </c>
      <c r="K3" s="1" t="s">
        <v>0</v>
      </c>
      <c r="O3" s="1" t="s">
        <v>0</v>
      </c>
      <c r="S3" s="1" t="s">
        <v>9</v>
      </c>
      <c r="W3" s="1" t="s">
        <v>0</v>
      </c>
      <c r="AA3" s="1" t="s">
        <v>0</v>
      </c>
      <c r="AB3" s="1"/>
      <c r="AF3" s="1" t="s">
        <v>0</v>
      </c>
    </row>
    <row r="4" spans="1:32">
      <c r="C4">
        <f>AE9</f>
        <v>1</v>
      </c>
      <c r="G4" s="1">
        <f>AE11</f>
        <v>0.01</v>
      </c>
      <c r="K4" s="1">
        <f>AE13</f>
        <v>0</v>
      </c>
      <c r="O4" s="1">
        <f>AE15</f>
        <v>100</v>
      </c>
      <c r="S4" s="1">
        <f>AE17</f>
        <v>0</v>
      </c>
      <c r="W4" s="1">
        <v>0</v>
      </c>
      <c r="AA4" s="1">
        <f>AE7</f>
        <v>1</v>
      </c>
      <c r="AB4">
        <f>AE21</f>
        <v>1</v>
      </c>
      <c r="AF4" s="1" t="s">
        <v>0</v>
      </c>
    </row>
    <row r="6" spans="1:32">
      <c r="A6" s="2" t="s">
        <v>0</v>
      </c>
      <c r="C6">
        <v>1E-3</v>
      </c>
      <c r="D6">
        <f>1+(C$4*C$4*C6*C6)</f>
        <v>1.0000009999999999</v>
      </c>
      <c r="E6">
        <f>SQRT(D6)</f>
        <v>1.0000004999998751</v>
      </c>
      <c r="F6">
        <f>20*LOG10(E6)</f>
        <v>4.3429426480715388E-6</v>
      </c>
      <c r="G6">
        <v>1E-3</v>
      </c>
      <c r="H6">
        <f>1+(G$4*G$4*G6*G6)</f>
        <v>1.0000000001</v>
      </c>
      <c r="I6">
        <f>SQRT(H6)</f>
        <v>1.00000000005</v>
      </c>
      <c r="J6">
        <f>20*LOG10(I6)</f>
        <v>4.3429451782608098E-10</v>
      </c>
      <c r="K6">
        <v>1E-3</v>
      </c>
      <c r="L6">
        <f>1+(K$4*K$4*K6*K6)</f>
        <v>1</v>
      </c>
      <c r="M6">
        <f>SQRT(L6)</f>
        <v>1</v>
      </c>
      <c r="N6">
        <f>20*LOG10(M6)</f>
        <v>0</v>
      </c>
      <c r="O6">
        <v>1E-3</v>
      </c>
      <c r="P6">
        <f>1+(O$4*O$4*O6*O6)</f>
        <v>1.01</v>
      </c>
      <c r="Q6">
        <f>SQRT(P6)</f>
        <v>1.004987562112089</v>
      </c>
      <c r="R6">
        <f>20*LOG10(Q6)</f>
        <v>4.3213737826425083E-2</v>
      </c>
      <c r="S6">
        <v>1E-3</v>
      </c>
      <c r="T6">
        <f>1+(S$4*S$4*S6*S6)</f>
        <v>1</v>
      </c>
      <c r="U6">
        <f>SQRT(T6)</f>
        <v>1</v>
      </c>
      <c r="V6">
        <f>20*LOG10(U6)</f>
        <v>0</v>
      </c>
      <c r="W6">
        <v>1E-3</v>
      </c>
      <c r="X6">
        <f>1+(W$4*W$4*W6*W6)</f>
        <v>1</v>
      </c>
      <c r="Y6">
        <f>SQRT(X6)</f>
        <v>1</v>
      </c>
      <c r="Z6">
        <f>20*LOG10(Y6)</f>
        <v>0</v>
      </c>
      <c r="AA6">
        <f>20*LOG10(AA$4)</f>
        <v>0</v>
      </c>
      <c r="AB6">
        <f>20*AB$4*LOG10(C6)</f>
        <v>-60</v>
      </c>
      <c r="AC6">
        <f>-F6-J6-N6+R6+V6+Z6+AA6-AB6</f>
        <v>60.043209394449484</v>
      </c>
      <c r="AE6" s="7" t="s">
        <v>10</v>
      </c>
      <c r="AF6" s="7"/>
    </row>
    <row r="7" spans="1:32">
      <c r="A7" s="2" t="s">
        <v>0</v>
      </c>
      <c r="C7">
        <f>C6+0.001</f>
        <v>2E-3</v>
      </c>
      <c r="D7">
        <f>1+(C$4*C$4*C7*C7)</f>
        <v>1.0000039999999999</v>
      </c>
      <c r="E7">
        <f t="shared" ref="E7:E69" si="0">SQRT(D7)</f>
        <v>1.0000019999979999</v>
      </c>
      <c r="F7">
        <f t="shared" ref="F7:F69" si="1">20*LOG10(E7)</f>
        <v>1.7371744531584605E-5</v>
      </c>
      <c r="G7">
        <f>G6+0.001</f>
        <v>2E-3</v>
      </c>
      <c r="H7">
        <f t="shared" ref="H7:H69" si="2">1+(G$4*G$4*G7*G7)</f>
        <v>1.0000000004</v>
      </c>
      <c r="I7">
        <f t="shared" ref="I7:I69" si="3">SQRT(H7)</f>
        <v>1.0000000002</v>
      </c>
      <c r="J7">
        <f t="shared" ref="J7:J69" si="4">20*LOG10(I7)</f>
        <v>1.7371780711740359E-9</v>
      </c>
      <c r="K7">
        <f>K6+0.001</f>
        <v>2E-3</v>
      </c>
      <c r="L7">
        <f t="shared" ref="L7:L69" si="5">1+(K$4*K$4*K7*K7)</f>
        <v>1</v>
      </c>
      <c r="M7">
        <f t="shared" ref="M7:M69" si="6">SQRT(L7)</f>
        <v>1</v>
      </c>
      <c r="N7">
        <f t="shared" ref="N7:N69" si="7">20*LOG10(M7)</f>
        <v>0</v>
      </c>
      <c r="O7">
        <f>O6+0.001</f>
        <v>2E-3</v>
      </c>
      <c r="P7">
        <f t="shared" ref="P7:P69" si="8">1+(O$4*O$4*O7*O7)</f>
        <v>1.04</v>
      </c>
      <c r="Q7">
        <f t="shared" ref="Q7:Q69" si="9">SQRT(P7)</f>
        <v>1.019803902718557</v>
      </c>
      <c r="R7">
        <f t="shared" ref="R7:R69" si="10">20*LOG10(Q7)</f>
        <v>0.17033339298780412</v>
      </c>
      <c r="S7">
        <f>S6+0.001</f>
        <v>2E-3</v>
      </c>
      <c r="T7">
        <f t="shared" ref="T7:T69" si="11">1+(S$4*S$4*S7*S7)</f>
        <v>1</v>
      </c>
      <c r="U7">
        <f t="shared" ref="U7:U69" si="12">SQRT(T7)</f>
        <v>1</v>
      </c>
      <c r="V7">
        <f t="shared" ref="V7:V69" si="13">20*LOG10(U7)</f>
        <v>0</v>
      </c>
      <c r="W7">
        <f>W6+0.001</f>
        <v>2E-3</v>
      </c>
      <c r="X7">
        <f t="shared" ref="X7:X69" si="14">1+(W$4*W$4*W7*W7)</f>
        <v>1</v>
      </c>
      <c r="Y7">
        <f t="shared" ref="Y7:Y69" si="15">SQRT(X7)</f>
        <v>1</v>
      </c>
      <c r="Z7">
        <f t="shared" ref="Z7:Z69" si="16">20*LOG10(Y7)</f>
        <v>0</v>
      </c>
      <c r="AA7">
        <f t="shared" ref="AA7:AA69" si="17">20*LOG10(AA$4)</f>
        <v>0</v>
      </c>
      <c r="AB7">
        <f t="shared" ref="AB7:AB69" si="18">20*AB$4*LOG10(C7)</f>
        <v>-53.979400086720375</v>
      </c>
      <c r="AC7">
        <f t="shared" ref="AC7:AC69" si="19">-F7-J7-N7+R7+V7+Z7+AA7-AB7</f>
        <v>54.149716106226471</v>
      </c>
      <c r="AE7" s="7">
        <v>1</v>
      </c>
      <c r="AF7" s="7"/>
    </row>
    <row r="8" spans="1:32">
      <c r="A8" s="2" t="s">
        <v>0</v>
      </c>
      <c r="C8">
        <f t="shared" ref="C8:C14" si="20">C7+0.001</f>
        <v>3.0000000000000001E-3</v>
      </c>
      <c r="D8">
        <f t="shared" ref="D8:D69" si="21">1+(C$4*C$4*C8*C8)</f>
        <v>1.0000089999999999</v>
      </c>
      <c r="E8">
        <f t="shared" si="0"/>
        <v>1.000004499989875</v>
      </c>
      <c r="F8">
        <f t="shared" si="1"/>
        <v>3.908632748226083E-5</v>
      </c>
      <c r="G8">
        <f t="shared" ref="G8:G14" si="22">G7+0.001</f>
        <v>3.0000000000000001E-3</v>
      </c>
      <c r="H8">
        <f t="shared" si="2"/>
        <v>1.0000000009000001</v>
      </c>
      <c r="I8">
        <f t="shared" si="3"/>
        <v>1.00000000045</v>
      </c>
      <c r="J8">
        <f t="shared" si="4"/>
        <v>3.9086506596529983E-9</v>
      </c>
      <c r="K8">
        <f t="shared" ref="K8:K14" si="23">K7+0.001</f>
        <v>3.0000000000000001E-3</v>
      </c>
      <c r="L8">
        <f t="shared" si="5"/>
        <v>1</v>
      </c>
      <c r="M8">
        <f t="shared" si="6"/>
        <v>1</v>
      </c>
      <c r="N8">
        <f t="shared" si="7"/>
        <v>0</v>
      </c>
      <c r="O8">
        <f t="shared" ref="O8:O14" si="24">O7+0.001</f>
        <v>3.0000000000000001E-3</v>
      </c>
      <c r="P8">
        <f t="shared" si="8"/>
        <v>1.0900000000000001</v>
      </c>
      <c r="Q8">
        <f t="shared" si="9"/>
        <v>1.0440306508910551</v>
      </c>
      <c r="R8">
        <f t="shared" si="10"/>
        <v>0.37426497940623682</v>
      </c>
      <c r="S8">
        <f t="shared" ref="S8:S14" si="25">S7+0.001</f>
        <v>3.0000000000000001E-3</v>
      </c>
      <c r="T8">
        <f t="shared" si="11"/>
        <v>1</v>
      </c>
      <c r="U8">
        <f t="shared" si="12"/>
        <v>1</v>
      </c>
      <c r="V8">
        <f t="shared" si="13"/>
        <v>0</v>
      </c>
      <c r="W8">
        <f t="shared" ref="W8:W14" si="26">W7+0.001</f>
        <v>3.0000000000000001E-3</v>
      </c>
      <c r="X8">
        <f t="shared" si="14"/>
        <v>1</v>
      </c>
      <c r="Y8">
        <f t="shared" si="15"/>
        <v>1</v>
      </c>
      <c r="Z8">
        <f t="shared" si="16"/>
        <v>0</v>
      </c>
      <c r="AA8">
        <f t="shared" si="17"/>
        <v>0</v>
      </c>
      <c r="AB8">
        <f t="shared" si="18"/>
        <v>-50.457574905606748</v>
      </c>
      <c r="AC8">
        <f t="shared" si="19"/>
        <v>50.831800794776854</v>
      </c>
      <c r="AE8" s="7" t="s">
        <v>11</v>
      </c>
      <c r="AF8" s="7"/>
    </row>
    <row r="9" spans="1:32">
      <c r="A9" s="2" t="s">
        <v>0</v>
      </c>
      <c r="C9">
        <f t="shared" si="20"/>
        <v>4.0000000000000001E-3</v>
      </c>
      <c r="D9">
        <f t="shared" si="21"/>
        <v>1.000016</v>
      </c>
      <c r="E9">
        <f t="shared" si="0"/>
        <v>1.0000079999680003</v>
      </c>
      <c r="F9">
        <f t="shared" si="1"/>
        <v>6.9486561213650264E-5</v>
      </c>
      <c r="G9">
        <f t="shared" si="22"/>
        <v>4.0000000000000001E-3</v>
      </c>
      <c r="H9">
        <f t="shared" si="2"/>
        <v>1.0000000015999999</v>
      </c>
      <c r="I9">
        <f t="shared" si="3"/>
        <v>1.0000000007999998</v>
      </c>
      <c r="J9">
        <f t="shared" si="4"/>
        <v>6.9487103539565978E-9</v>
      </c>
      <c r="K9">
        <f t="shared" si="23"/>
        <v>4.0000000000000001E-3</v>
      </c>
      <c r="L9">
        <f t="shared" si="5"/>
        <v>1</v>
      </c>
      <c r="M9">
        <f t="shared" si="6"/>
        <v>1</v>
      </c>
      <c r="N9">
        <f t="shared" si="7"/>
        <v>0</v>
      </c>
      <c r="O9">
        <f t="shared" si="24"/>
        <v>4.0000000000000001E-3</v>
      </c>
      <c r="P9">
        <f t="shared" si="8"/>
        <v>1.1599999999999999</v>
      </c>
      <c r="Q9">
        <f t="shared" si="9"/>
        <v>1.0770329614269007</v>
      </c>
      <c r="R9">
        <f t="shared" si="10"/>
        <v>0.64457989226918433</v>
      </c>
      <c r="S9">
        <f t="shared" si="25"/>
        <v>4.0000000000000001E-3</v>
      </c>
      <c r="T9">
        <f t="shared" si="11"/>
        <v>1</v>
      </c>
      <c r="U9">
        <f t="shared" si="12"/>
        <v>1</v>
      </c>
      <c r="V9">
        <f t="shared" si="13"/>
        <v>0</v>
      </c>
      <c r="W9">
        <f t="shared" si="26"/>
        <v>4.0000000000000001E-3</v>
      </c>
      <c r="X9">
        <f t="shared" si="14"/>
        <v>1</v>
      </c>
      <c r="Y9">
        <f t="shared" si="15"/>
        <v>1</v>
      </c>
      <c r="Z9">
        <f t="shared" si="16"/>
        <v>0</v>
      </c>
      <c r="AA9">
        <f t="shared" si="17"/>
        <v>0</v>
      </c>
      <c r="AB9">
        <f t="shared" si="18"/>
        <v>-47.95880017344075</v>
      </c>
      <c r="AC9">
        <f t="shared" si="19"/>
        <v>48.603310572200009</v>
      </c>
      <c r="AE9" s="7">
        <v>1</v>
      </c>
      <c r="AF9" s="7" t="s">
        <v>19</v>
      </c>
    </row>
    <row r="10" spans="1:32">
      <c r="A10" s="2" t="s">
        <v>0</v>
      </c>
      <c r="C10">
        <f t="shared" si="20"/>
        <v>5.0000000000000001E-3</v>
      </c>
      <c r="D10">
        <f t="shared" si="21"/>
        <v>1.0000249999999999</v>
      </c>
      <c r="E10">
        <f t="shared" si="0"/>
        <v>1.000012499921876</v>
      </c>
      <c r="F10">
        <f t="shared" si="1"/>
        <v>1.0857226332854582E-4</v>
      </c>
      <c r="G10">
        <f t="shared" si="22"/>
        <v>5.0000000000000001E-3</v>
      </c>
      <c r="H10">
        <f t="shared" si="2"/>
        <v>1.0000000025</v>
      </c>
      <c r="I10">
        <f t="shared" si="3"/>
        <v>1.0000000012499999</v>
      </c>
      <c r="J10">
        <f t="shared" si="4"/>
        <v>1.0857361010482676E-8</v>
      </c>
      <c r="K10">
        <f t="shared" si="23"/>
        <v>5.0000000000000001E-3</v>
      </c>
      <c r="L10">
        <f t="shared" si="5"/>
        <v>1</v>
      </c>
      <c r="M10">
        <f t="shared" si="6"/>
        <v>1</v>
      </c>
      <c r="N10">
        <f t="shared" si="7"/>
        <v>0</v>
      </c>
      <c r="O10">
        <f t="shared" si="24"/>
        <v>5.0000000000000001E-3</v>
      </c>
      <c r="P10">
        <f t="shared" si="8"/>
        <v>1.25</v>
      </c>
      <c r="Q10">
        <f t="shared" si="9"/>
        <v>1.1180339887498949</v>
      </c>
      <c r="R10">
        <f t="shared" si="10"/>
        <v>0.96910013008056461</v>
      </c>
      <c r="S10">
        <f t="shared" si="25"/>
        <v>5.0000000000000001E-3</v>
      </c>
      <c r="T10">
        <f t="shared" si="11"/>
        <v>1</v>
      </c>
      <c r="U10">
        <f t="shared" si="12"/>
        <v>1</v>
      </c>
      <c r="V10">
        <f t="shared" si="13"/>
        <v>0</v>
      </c>
      <c r="W10">
        <f t="shared" si="26"/>
        <v>5.0000000000000001E-3</v>
      </c>
      <c r="X10">
        <f t="shared" si="14"/>
        <v>1</v>
      </c>
      <c r="Y10">
        <f t="shared" si="15"/>
        <v>1</v>
      </c>
      <c r="Z10">
        <f t="shared" si="16"/>
        <v>0</v>
      </c>
      <c r="AA10">
        <f t="shared" si="17"/>
        <v>0</v>
      </c>
      <c r="AB10">
        <f t="shared" si="18"/>
        <v>-46.020599913279625</v>
      </c>
      <c r="AC10">
        <f t="shared" si="19"/>
        <v>46.989591460239502</v>
      </c>
      <c r="AE10" s="7" t="s">
        <v>12</v>
      </c>
      <c r="AF10" s="7"/>
    </row>
    <row r="11" spans="1:32">
      <c r="A11" s="2" t="s">
        <v>0</v>
      </c>
      <c r="C11">
        <f t="shared" si="20"/>
        <v>6.0000000000000001E-3</v>
      </c>
      <c r="D11">
        <f t="shared" si="21"/>
        <v>1.0000359999999999</v>
      </c>
      <c r="E11">
        <f t="shared" si="0"/>
        <v>1.0000179998380028</v>
      </c>
      <c r="F11">
        <f t="shared" si="1"/>
        <v>1.563431993231918E-4</v>
      </c>
      <c r="G11">
        <f t="shared" si="22"/>
        <v>6.0000000000000001E-3</v>
      </c>
      <c r="H11">
        <f t="shared" si="2"/>
        <v>1.0000000036000001</v>
      </c>
      <c r="I11">
        <f t="shared" si="3"/>
        <v>1.0000000017999999</v>
      </c>
      <c r="J11">
        <f t="shared" si="4"/>
        <v>1.5634600699403709E-8</v>
      </c>
      <c r="K11">
        <f t="shared" si="23"/>
        <v>6.0000000000000001E-3</v>
      </c>
      <c r="L11">
        <f t="shared" si="5"/>
        <v>1</v>
      </c>
      <c r="M11">
        <f t="shared" si="6"/>
        <v>1</v>
      </c>
      <c r="N11">
        <f t="shared" si="7"/>
        <v>0</v>
      </c>
      <c r="O11">
        <f t="shared" si="24"/>
        <v>6.0000000000000001E-3</v>
      </c>
      <c r="P11">
        <f t="shared" si="8"/>
        <v>1.3599999999999999</v>
      </c>
      <c r="Q11">
        <f t="shared" si="9"/>
        <v>1.16619037896906</v>
      </c>
      <c r="R11">
        <f t="shared" si="10"/>
        <v>1.3353890837021742</v>
      </c>
      <c r="S11">
        <f t="shared" si="25"/>
        <v>6.0000000000000001E-3</v>
      </c>
      <c r="T11">
        <f t="shared" si="11"/>
        <v>1</v>
      </c>
      <c r="U11">
        <f t="shared" si="12"/>
        <v>1</v>
      </c>
      <c r="V11">
        <f t="shared" si="13"/>
        <v>0</v>
      </c>
      <c r="W11">
        <f t="shared" si="26"/>
        <v>6.0000000000000001E-3</v>
      </c>
      <c r="X11">
        <f t="shared" si="14"/>
        <v>1</v>
      </c>
      <c r="Y11">
        <f t="shared" si="15"/>
        <v>1</v>
      </c>
      <c r="Z11">
        <f t="shared" si="16"/>
        <v>0</v>
      </c>
      <c r="AA11">
        <f t="shared" si="17"/>
        <v>0</v>
      </c>
      <c r="AB11">
        <f t="shared" si="18"/>
        <v>-44.436974992327123</v>
      </c>
      <c r="AC11">
        <f t="shared" si="19"/>
        <v>45.772207717195371</v>
      </c>
      <c r="AE11" s="7">
        <v>0.01</v>
      </c>
      <c r="AF11" s="7" t="s">
        <v>19</v>
      </c>
    </row>
    <row r="12" spans="1:32">
      <c r="A12" s="5" t="s">
        <v>0</v>
      </c>
      <c r="C12">
        <f t="shared" si="20"/>
        <v>7.0000000000000001E-3</v>
      </c>
      <c r="D12">
        <f t="shared" si="21"/>
        <v>1.000049</v>
      </c>
      <c r="E12">
        <f t="shared" si="0"/>
        <v>1.0000244996998824</v>
      </c>
      <c r="F12">
        <f t="shared" si="1"/>
        <v>2.1279908259792934E-4</v>
      </c>
      <c r="G12">
        <f t="shared" si="22"/>
        <v>7.0000000000000001E-3</v>
      </c>
      <c r="H12">
        <f t="shared" si="2"/>
        <v>1.0000000049</v>
      </c>
      <c r="I12">
        <f t="shared" si="3"/>
        <v>1.00000000245</v>
      </c>
      <c r="J12">
        <f t="shared" si="4"/>
        <v>2.1280429419286521E-8</v>
      </c>
      <c r="K12">
        <f t="shared" si="23"/>
        <v>7.0000000000000001E-3</v>
      </c>
      <c r="L12">
        <f t="shared" si="5"/>
        <v>1</v>
      </c>
      <c r="M12">
        <f t="shared" si="6"/>
        <v>1</v>
      </c>
      <c r="N12">
        <f t="shared" si="7"/>
        <v>0</v>
      </c>
      <c r="O12">
        <f t="shared" si="24"/>
        <v>7.0000000000000001E-3</v>
      </c>
      <c r="P12">
        <f t="shared" si="8"/>
        <v>1.49</v>
      </c>
      <c r="Q12">
        <f t="shared" si="9"/>
        <v>1.2206555615733703</v>
      </c>
      <c r="R12">
        <f t="shared" si="10"/>
        <v>1.7318626841227402</v>
      </c>
      <c r="S12">
        <f t="shared" si="25"/>
        <v>7.0000000000000001E-3</v>
      </c>
      <c r="T12">
        <f t="shared" si="11"/>
        <v>1</v>
      </c>
      <c r="U12">
        <f t="shared" si="12"/>
        <v>1</v>
      </c>
      <c r="V12">
        <f t="shared" si="13"/>
        <v>0</v>
      </c>
      <c r="W12">
        <f t="shared" si="26"/>
        <v>7.0000000000000001E-3</v>
      </c>
      <c r="X12">
        <f t="shared" si="14"/>
        <v>1</v>
      </c>
      <c r="Y12">
        <f t="shared" si="15"/>
        <v>1</v>
      </c>
      <c r="Z12">
        <f t="shared" si="16"/>
        <v>0</v>
      </c>
      <c r="AA12">
        <f t="shared" si="17"/>
        <v>0</v>
      </c>
      <c r="AB12">
        <f t="shared" si="18"/>
        <v>-43.098039199714862</v>
      </c>
      <c r="AC12">
        <f t="shared" si="19"/>
        <v>44.829689063474575</v>
      </c>
      <c r="AE12" s="7" t="s">
        <v>13</v>
      </c>
      <c r="AF12" s="7" t="s">
        <v>0</v>
      </c>
    </row>
    <row r="13" spans="1:32">
      <c r="A13" s="2" t="s">
        <v>0</v>
      </c>
      <c r="C13">
        <f t="shared" si="20"/>
        <v>8.0000000000000002E-3</v>
      </c>
      <c r="D13">
        <f t="shared" si="21"/>
        <v>1.0000640000000001</v>
      </c>
      <c r="E13">
        <f t="shared" si="0"/>
        <v>1.0000319994880165</v>
      </c>
      <c r="F13">
        <f t="shared" si="1"/>
        <v>2.7793957444727815E-4</v>
      </c>
      <c r="G13">
        <f t="shared" si="22"/>
        <v>8.0000000000000002E-3</v>
      </c>
      <c r="H13">
        <f t="shared" si="2"/>
        <v>1.0000000064000001</v>
      </c>
      <c r="I13">
        <f t="shared" si="3"/>
        <v>1.0000000032</v>
      </c>
      <c r="J13">
        <f t="shared" si="4"/>
        <v>2.7794847168437368E-8</v>
      </c>
      <c r="K13">
        <f t="shared" si="23"/>
        <v>8.0000000000000002E-3</v>
      </c>
      <c r="L13">
        <f t="shared" si="5"/>
        <v>1</v>
      </c>
      <c r="M13">
        <f t="shared" si="6"/>
        <v>1</v>
      </c>
      <c r="N13">
        <f t="shared" si="7"/>
        <v>0</v>
      </c>
      <c r="O13">
        <f t="shared" si="24"/>
        <v>8.0000000000000002E-3</v>
      </c>
      <c r="P13">
        <f t="shared" si="8"/>
        <v>1.6400000000000001</v>
      </c>
      <c r="Q13">
        <f t="shared" si="9"/>
        <v>1.2806248474865698</v>
      </c>
      <c r="R13">
        <f t="shared" si="10"/>
        <v>2.1484384804769792</v>
      </c>
      <c r="S13">
        <f t="shared" si="25"/>
        <v>8.0000000000000002E-3</v>
      </c>
      <c r="T13">
        <f t="shared" si="11"/>
        <v>1</v>
      </c>
      <c r="U13">
        <f t="shared" si="12"/>
        <v>1</v>
      </c>
      <c r="V13">
        <f t="shared" si="13"/>
        <v>0</v>
      </c>
      <c r="W13">
        <f t="shared" si="26"/>
        <v>8.0000000000000002E-3</v>
      </c>
      <c r="X13">
        <f t="shared" si="14"/>
        <v>1</v>
      </c>
      <c r="Y13">
        <f t="shared" si="15"/>
        <v>1</v>
      </c>
      <c r="Z13">
        <f t="shared" si="16"/>
        <v>0</v>
      </c>
      <c r="AA13">
        <f t="shared" si="17"/>
        <v>0</v>
      </c>
      <c r="AB13">
        <f t="shared" si="18"/>
        <v>-41.938200260161125</v>
      </c>
      <c r="AC13">
        <f t="shared" si="19"/>
        <v>44.086360773268808</v>
      </c>
      <c r="AE13" s="7">
        <v>0</v>
      </c>
      <c r="AF13" s="7" t="s">
        <v>19</v>
      </c>
    </row>
    <row r="14" spans="1:32">
      <c r="C14">
        <f t="shared" si="20"/>
        <v>9.0000000000000011E-3</v>
      </c>
      <c r="D14">
        <f t="shared" si="21"/>
        <v>1.000081</v>
      </c>
      <c r="E14">
        <f t="shared" si="0"/>
        <v>1.0000404991799081</v>
      </c>
      <c r="F14">
        <f t="shared" si="1"/>
        <v>3.5176428407959862E-4</v>
      </c>
      <c r="G14">
        <f t="shared" si="22"/>
        <v>9.0000000000000011E-3</v>
      </c>
      <c r="H14">
        <f t="shared" si="2"/>
        <v>1.0000000081</v>
      </c>
      <c r="I14">
        <f t="shared" si="3"/>
        <v>1.0000000040499999</v>
      </c>
      <c r="J14">
        <f t="shared" si="4"/>
        <v>3.5177852016246997E-8</v>
      </c>
      <c r="K14">
        <f t="shared" si="23"/>
        <v>9.0000000000000011E-3</v>
      </c>
      <c r="L14">
        <f t="shared" si="5"/>
        <v>1</v>
      </c>
      <c r="M14">
        <f t="shared" si="6"/>
        <v>1</v>
      </c>
      <c r="N14">
        <f t="shared" si="7"/>
        <v>0</v>
      </c>
      <c r="O14">
        <f t="shared" si="24"/>
        <v>9.0000000000000011E-3</v>
      </c>
      <c r="P14">
        <f t="shared" si="8"/>
        <v>1.8100000000000003</v>
      </c>
      <c r="Q14">
        <f t="shared" si="9"/>
        <v>1.3453624047073711</v>
      </c>
      <c r="R14">
        <f t="shared" si="10"/>
        <v>2.5767857486918455</v>
      </c>
      <c r="S14">
        <f t="shared" si="25"/>
        <v>9.0000000000000011E-3</v>
      </c>
      <c r="T14">
        <f t="shared" si="11"/>
        <v>1</v>
      </c>
      <c r="U14">
        <f t="shared" si="12"/>
        <v>1</v>
      </c>
      <c r="V14">
        <f t="shared" si="13"/>
        <v>0</v>
      </c>
      <c r="W14">
        <f t="shared" si="26"/>
        <v>9.0000000000000011E-3</v>
      </c>
      <c r="X14">
        <f t="shared" si="14"/>
        <v>1</v>
      </c>
      <c r="Y14">
        <f t="shared" si="15"/>
        <v>1</v>
      </c>
      <c r="Z14">
        <f t="shared" si="16"/>
        <v>0</v>
      </c>
      <c r="AA14">
        <f t="shared" si="17"/>
        <v>0</v>
      </c>
      <c r="AB14">
        <f t="shared" si="18"/>
        <v>-40.915149811213503</v>
      </c>
      <c r="AC14">
        <f t="shared" si="19"/>
        <v>43.491583760443419</v>
      </c>
      <c r="AE14" s="7" t="s">
        <v>14</v>
      </c>
      <c r="AF14" s="7" t="s">
        <v>0</v>
      </c>
    </row>
    <row r="15" spans="1:32">
      <c r="C15">
        <f>C6*10</f>
        <v>0.01</v>
      </c>
      <c r="D15">
        <f t="shared" si="21"/>
        <v>1.0001</v>
      </c>
      <c r="E15">
        <f t="shared" si="0"/>
        <v>1.0000499987500624</v>
      </c>
      <c r="F15">
        <f t="shared" si="1"/>
        <v>4.3427276862583245E-4</v>
      </c>
      <c r="G15">
        <f>G6*10</f>
        <v>0.01</v>
      </c>
      <c r="H15">
        <f t="shared" si="2"/>
        <v>1.0000000099999999</v>
      </c>
      <c r="I15">
        <f t="shared" si="3"/>
        <v>1.000000005</v>
      </c>
      <c r="J15">
        <f t="shared" si="4"/>
        <v>4.3429447817810355E-8</v>
      </c>
      <c r="K15">
        <f>K6*10</f>
        <v>0.01</v>
      </c>
      <c r="L15">
        <f t="shared" si="5"/>
        <v>1</v>
      </c>
      <c r="M15">
        <f t="shared" si="6"/>
        <v>1</v>
      </c>
      <c r="N15">
        <f t="shared" si="7"/>
        <v>0</v>
      </c>
      <c r="O15">
        <f>O6*10</f>
        <v>0.01</v>
      </c>
      <c r="P15">
        <f t="shared" si="8"/>
        <v>2</v>
      </c>
      <c r="Q15">
        <f t="shared" si="9"/>
        <v>1.4142135623730951</v>
      </c>
      <c r="R15">
        <f t="shared" si="10"/>
        <v>3.0102999566398125</v>
      </c>
      <c r="S15">
        <f>S6*10</f>
        <v>0.01</v>
      </c>
      <c r="T15">
        <f t="shared" si="11"/>
        <v>1</v>
      </c>
      <c r="U15">
        <f t="shared" si="12"/>
        <v>1</v>
      </c>
      <c r="V15">
        <f t="shared" si="13"/>
        <v>0</v>
      </c>
      <c r="W15">
        <f>W6*10</f>
        <v>0.01</v>
      </c>
      <c r="X15">
        <f t="shared" si="14"/>
        <v>1</v>
      </c>
      <c r="Y15">
        <f t="shared" si="15"/>
        <v>1</v>
      </c>
      <c r="Z15">
        <f t="shared" si="16"/>
        <v>0</v>
      </c>
      <c r="AA15">
        <f t="shared" si="17"/>
        <v>0</v>
      </c>
      <c r="AB15">
        <f t="shared" si="18"/>
        <v>-40</v>
      </c>
      <c r="AC15">
        <f t="shared" si="19"/>
        <v>43.009865640441738</v>
      </c>
      <c r="AE15" s="7">
        <v>100</v>
      </c>
      <c r="AF15" s="7" t="s">
        <v>19</v>
      </c>
    </row>
    <row r="16" spans="1:32">
      <c r="C16">
        <f>C15+0.01</f>
        <v>0.02</v>
      </c>
      <c r="D16">
        <f t="shared" si="21"/>
        <v>1.0004</v>
      </c>
      <c r="E16">
        <f t="shared" si="0"/>
        <v>1.0001999800039989</v>
      </c>
      <c r="F16">
        <f t="shared" si="1"/>
        <v>1.7368305846483245E-3</v>
      </c>
      <c r="G16">
        <f>G15+0.01</f>
        <v>0.02</v>
      </c>
      <c r="H16">
        <f t="shared" si="2"/>
        <v>1.00000004</v>
      </c>
      <c r="I16">
        <f t="shared" si="3"/>
        <v>1.0000000199999999</v>
      </c>
      <c r="J16">
        <f t="shared" si="4"/>
        <v>1.73717789968358E-7</v>
      </c>
      <c r="K16">
        <f>K15+0.01</f>
        <v>0.02</v>
      </c>
      <c r="L16">
        <f t="shared" si="5"/>
        <v>1</v>
      </c>
      <c r="M16">
        <f t="shared" si="6"/>
        <v>1</v>
      </c>
      <c r="N16">
        <f t="shared" si="7"/>
        <v>0</v>
      </c>
      <c r="O16">
        <f>O15+0.01</f>
        <v>0.02</v>
      </c>
      <c r="P16">
        <f t="shared" si="8"/>
        <v>5</v>
      </c>
      <c r="Q16">
        <f t="shared" si="9"/>
        <v>2.2360679774997898</v>
      </c>
      <c r="R16">
        <f t="shared" si="10"/>
        <v>6.9897000433601884</v>
      </c>
      <c r="S16">
        <f>S15+0.01</f>
        <v>0.02</v>
      </c>
      <c r="T16">
        <f t="shared" si="11"/>
        <v>1</v>
      </c>
      <c r="U16">
        <f t="shared" si="12"/>
        <v>1</v>
      </c>
      <c r="V16">
        <f t="shared" si="13"/>
        <v>0</v>
      </c>
      <c r="W16">
        <f>W15+0.01</f>
        <v>0.02</v>
      </c>
      <c r="X16">
        <f t="shared" si="14"/>
        <v>1</v>
      </c>
      <c r="Y16">
        <f t="shared" si="15"/>
        <v>1</v>
      </c>
      <c r="Z16">
        <f t="shared" si="16"/>
        <v>0</v>
      </c>
      <c r="AA16">
        <f t="shared" si="17"/>
        <v>0</v>
      </c>
      <c r="AB16">
        <f t="shared" si="18"/>
        <v>-33.979400086720375</v>
      </c>
      <c r="AC16">
        <f t="shared" si="19"/>
        <v>40.967363125778121</v>
      </c>
      <c r="AE16" s="7" t="s">
        <v>15</v>
      </c>
      <c r="AF16" s="7" t="s">
        <v>0</v>
      </c>
    </row>
    <row r="17" spans="3:32">
      <c r="C17">
        <f t="shared" ref="C17:C23" si="27">C16+0.01</f>
        <v>0.03</v>
      </c>
      <c r="D17">
        <f t="shared" si="21"/>
        <v>1.0008999999999999</v>
      </c>
      <c r="E17">
        <f t="shared" si="0"/>
        <v>1.0004498987955368</v>
      </c>
      <c r="F17">
        <f t="shared" si="1"/>
        <v>3.9068924991006154E-3</v>
      </c>
      <c r="G17">
        <f t="shared" ref="G17:G23" si="28">G16+0.01</f>
        <v>0.03</v>
      </c>
      <c r="H17">
        <f t="shared" si="2"/>
        <v>1.0000000899999999</v>
      </c>
      <c r="I17">
        <f t="shared" si="3"/>
        <v>1.0000000449999988</v>
      </c>
      <c r="J17">
        <f t="shared" si="4"/>
        <v>3.9086501482837347E-7</v>
      </c>
      <c r="K17">
        <f t="shared" ref="K17:K23" si="29">K16+0.01</f>
        <v>0.03</v>
      </c>
      <c r="L17">
        <f t="shared" si="5"/>
        <v>1</v>
      </c>
      <c r="M17">
        <f t="shared" si="6"/>
        <v>1</v>
      </c>
      <c r="N17">
        <f t="shared" si="7"/>
        <v>0</v>
      </c>
      <c r="O17">
        <f t="shared" ref="O17:O23" si="30">O16+0.01</f>
        <v>0.03</v>
      </c>
      <c r="P17">
        <f t="shared" si="8"/>
        <v>10</v>
      </c>
      <c r="Q17">
        <f t="shared" si="9"/>
        <v>3.1622776601683795</v>
      </c>
      <c r="R17">
        <f t="shared" si="10"/>
        <v>10</v>
      </c>
      <c r="S17">
        <f t="shared" ref="S17:S23" si="31">S16+0.01</f>
        <v>0.03</v>
      </c>
      <c r="T17">
        <f t="shared" si="11"/>
        <v>1</v>
      </c>
      <c r="U17">
        <f t="shared" si="12"/>
        <v>1</v>
      </c>
      <c r="V17">
        <f t="shared" si="13"/>
        <v>0</v>
      </c>
      <c r="W17">
        <f t="shared" ref="W17:W23" si="32">W16+0.01</f>
        <v>0.03</v>
      </c>
      <c r="X17">
        <f t="shared" si="14"/>
        <v>1</v>
      </c>
      <c r="Y17">
        <f t="shared" si="15"/>
        <v>1</v>
      </c>
      <c r="Z17">
        <f t="shared" si="16"/>
        <v>0</v>
      </c>
      <c r="AA17">
        <f t="shared" si="17"/>
        <v>0</v>
      </c>
      <c r="AB17">
        <f t="shared" si="18"/>
        <v>-30.457574905606752</v>
      </c>
      <c r="AC17">
        <f t="shared" si="19"/>
        <v>40.453667622242634</v>
      </c>
      <c r="AE17" s="7">
        <v>0</v>
      </c>
      <c r="AF17" s="7" t="s">
        <v>19</v>
      </c>
    </row>
    <row r="18" spans="3:32">
      <c r="C18">
        <f t="shared" si="27"/>
        <v>0.04</v>
      </c>
      <c r="D18">
        <f t="shared" si="21"/>
        <v>1.0016</v>
      </c>
      <c r="E18">
        <f t="shared" si="0"/>
        <v>1.0007996802557444</v>
      </c>
      <c r="F18">
        <f t="shared" si="1"/>
        <v>6.9431586635455506E-3</v>
      </c>
      <c r="G18">
        <f t="shared" si="28"/>
        <v>0.04</v>
      </c>
      <c r="H18">
        <f t="shared" si="2"/>
        <v>1.0000001599999999</v>
      </c>
      <c r="I18">
        <f t="shared" si="3"/>
        <v>1.0000000799999968</v>
      </c>
      <c r="J18">
        <f t="shared" si="4"/>
        <v>6.9487111588344123E-7</v>
      </c>
      <c r="K18">
        <f t="shared" si="29"/>
        <v>0.04</v>
      </c>
      <c r="L18">
        <f t="shared" si="5"/>
        <v>1</v>
      </c>
      <c r="M18">
        <f t="shared" si="6"/>
        <v>1</v>
      </c>
      <c r="N18">
        <f t="shared" si="7"/>
        <v>0</v>
      </c>
      <c r="O18">
        <f t="shared" si="30"/>
        <v>0.04</v>
      </c>
      <c r="P18">
        <f t="shared" si="8"/>
        <v>17</v>
      </c>
      <c r="Q18">
        <f t="shared" si="9"/>
        <v>4.1231056256176606</v>
      </c>
      <c r="R18">
        <f t="shared" si="10"/>
        <v>12.304489213782739</v>
      </c>
      <c r="S18">
        <f t="shared" si="31"/>
        <v>0.04</v>
      </c>
      <c r="T18">
        <f t="shared" si="11"/>
        <v>1</v>
      </c>
      <c r="U18">
        <f t="shared" si="12"/>
        <v>1</v>
      </c>
      <c r="V18">
        <f t="shared" si="13"/>
        <v>0</v>
      </c>
      <c r="W18">
        <f t="shared" si="32"/>
        <v>0.04</v>
      </c>
      <c r="X18">
        <f t="shared" si="14"/>
        <v>1</v>
      </c>
      <c r="Y18">
        <f t="shared" si="15"/>
        <v>1</v>
      </c>
      <c r="Z18">
        <f t="shared" si="16"/>
        <v>0</v>
      </c>
      <c r="AA18">
        <f t="shared" si="17"/>
        <v>0</v>
      </c>
      <c r="AB18">
        <f t="shared" si="18"/>
        <v>-27.95880017344075</v>
      </c>
      <c r="AC18">
        <f t="shared" si="19"/>
        <v>40.25634553368883</v>
      </c>
      <c r="AE18" s="7" t="s">
        <v>16</v>
      </c>
      <c r="AF18" s="7" t="s">
        <v>0</v>
      </c>
    </row>
    <row r="19" spans="3:32">
      <c r="C19">
        <f t="shared" si="27"/>
        <v>0.05</v>
      </c>
      <c r="D19">
        <f t="shared" si="21"/>
        <v>1.0024999999999999</v>
      </c>
      <c r="E19">
        <f t="shared" si="0"/>
        <v>1.0012492197250393</v>
      </c>
      <c r="F19">
        <f t="shared" si="1"/>
        <v>1.0843812922199539E-2</v>
      </c>
      <c r="G19">
        <f t="shared" si="28"/>
        <v>0.05</v>
      </c>
      <c r="H19">
        <f t="shared" si="2"/>
        <v>1.00000025</v>
      </c>
      <c r="I19">
        <f t="shared" si="3"/>
        <v>1.0000001249999921</v>
      </c>
      <c r="J19">
        <f t="shared" si="4"/>
        <v>1.0857360685841427E-6</v>
      </c>
      <c r="K19">
        <f t="shared" si="29"/>
        <v>0.05</v>
      </c>
      <c r="L19">
        <f t="shared" si="5"/>
        <v>1</v>
      </c>
      <c r="M19">
        <f t="shared" si="6"/>
        <v>1</v>
      </c>
      <c r="N19">
        <f t="shared" si="7"/>
        <v>0</v>
      </c>
      <c r="O19">
        <f t="shared" si="30"/>
        <v>0.05</v>
      </c>
      <c r="P19">
        <f t="shared" si="8"/>
        <v>26</v>
      </c>
      <c r="Q19">
        <f t="shared" si="9"/>
        <v>5.0990195135927845</v>
      </c>
      <c r="R19">
        <f t="shared" si="10"/>
        <v>14.14973347970818</v>
      </c>
      <c r="S19">
        <f t="shared" si="31"/>
        <v>0.05</v>
      </c>
      <c r="T19">
        <f t="shared" si="11"/>
        <v>1</v>
      </c>
      <c r="U19">
        <f t="shared" si="12"/>
        <v>1</v>
      </c>
      <c r="V19">
        <f t="shared" si="13"/>
        <v>0</v>
      </c>
      <c r="W19">
        <f t="shared" si="32"/>
        <v>0.05</v>
      </c>
      <c r="X19">
        <f t="shared" si="14"/>
        <v>1</v>
      </c>
      <c r="Y19">
        <f t="shared" si="15"/>
        <v>1</v>
      </c>
      <c r="Z19">
        <f t="shared" si="16"/>
        <v>0</v>
      </c>
      <c r="AA19">
        <f t="shared" si="17"/>
        <v>0</v>
      </c>
      <c r="AB19">
        <f t="shared" si="18"/>
        <v>-26.020599913279625</v>
      </c>
      <c r="AC19">
        <f t="shared" si="19"/>
        <v>40.159488494329537</v>
      </c>
      <c r="AE19" s="7">
        <v>0</v>
      </c>
      <c r="AF19" s="7" t="s">
        <v>19</v>
      </c>
    </row>
    <row r="20" spans="3:32">
      <c r="C20">
        <f t="shared" si="27"/>
        <v>6.0000000000000005E-2</v>
      </c>
      <c r="D20">
        <f t="shared" si="21"/>
        <v>1.0036</v>
      </c>
      <c r="E20">
        <f t="shared" si="0"/>
        <v>1.0017983829094554</v>
      </c>
      <c r="F20">
        <f t="shared" si="1"/>
        <v>1.5606526425728798E-2</v>
      </c>
      <c r="G20">
        <f t="shared" si="28"/>
        <v>6.0000000000000005E-2</v>
      </c>
      <c r="H20">
        <f t="shared" si="2"/>
        <v>1.00000036</v>
      </c>
      <c r="I20">
        <f t="shared" si="3"/>
        <v>1.0000001799999838</v>
      </c>
      <c r="J20">
        <f t="shared" si="4"/>
        <v>1.5634598534899174E-6</v>
      </c>
      <c r="K20">
        <f t="shared" si="29"/>
        <v>6.0000000000000005E-2</v>
      </c>
      <c r="L20">
        <f t="shared" si="5"/>
        <v>1</v>
      </c>
      <c r="M20">
        <f t="shared" si="6"/>
        <v>1</v>
      </c>
      <c r="N20">
        <f t="shared" si="7"/>
        <v>0</v>
      </c>
      <c r="O20">
        <f t="shared" si="30"/>
        <v>6.0000000000000005E-2</v>
      </c>
      <c r="P20">
        <f t="shared" si="8"/>
        <v>37</v>
      </c>
      <c r="Q20">
        <f t="shared" si="9"/>
        <v>6.0827625302982193</v>
      </c>
      <c r="R20">
        <f t="shared" si="10"/>
        <v>15.68201724066995</v>
      </c>
      <c r="S20">
        <f t="shared" si="31"/>
        <v>6.0000000000000005E-2</v>
      </c>
      <c r="T20">
        <f t="shared" si="11"/>
        <v>1</v>
      </c>
      <c r="U20">
        <f t="shared" si="12"/>
        <v>1</v>
      </c>
      <c r="V20">
        <f t="shared" si="13"/>
        <v>0</v>
      </c>
      <c r="W20">
        <f t="shared" si="32"/>
        <v>6.0000000000000005E-2</v>
      </c>
      <c r="X20">
        <f t="shared" si="14"/>
        <v>1</v>
      </c>
      <c r="Y20">
        <f t="shared" si="15"/>
        <v>1</v>
      </c>
      <c r="Z20">
        <f t="shared" si="16"/>
        <v>0</v>
      </c>
      <c r="AA20">
        <f t="shared" si="17"/>
        <v>0</v>
      </c>
      <c r="AB20">
        <f t="shared" si="18"/>
        <v>-24.436974992327126</v>
      </c>
      <c r="AC20">
        <f t="shared" si="19"/>
        <v>40.103384143111498</v>
      </c>
      <c r="AE20" s="7" t="s">
        <v>18</v>
      </c>
      <c r="AF20" s="7"/>
    </row>
    <row r="21" spans="3:32">
      <c r="C21">
        <f t="shared" si="27"/>
        <v>7.0000000000000007E-2</v>
      </c>
      <c r="D21">
        <f t="shared" si="21"/>
        <v>1.0048999999999999</v>
      </c>
      <c r="E21">
        <f t="shared" si="0"/>
        <v>1.0024470060806208</v>
      </c>
      <c r="F21">
        <f t="shared" si="1"/>
        <v>2.1228462251617293E-2</v>
      </c>
      <c r="G21">
        <f t="shared" si="28"/>
        <v>7.0000000000000007E-2</v>
      </c>
      <c r="H21">
        <f t="shared" si="2"/>
        <v>1.0000004899999999</v>
      </c>
      <c r="I21">
        <f t="shared" si="3"/>
        <v>1.0000002449999699</v>
      </c>
      <c r="J21">
        <f t="shared" si="4"/>
        <v>2.1280424389111722E-6</v>
      </c>
      <c r="K21">
        <f t="shared" si="29"/>
        <v>7.0000000000000007E-2</v>
      </c>
      <c r="L21">
        <f t="shared" si="5"/>
        <v>1</v>
      </c>
      <c r="M21">
        <f t="shared" si="6"/>
        <v>1</v>
      </c>
      <c r="N21">
        <f t="shared" si="7"/>
        <v>0</v>
      </c>
      <c r="O21">
        <f t="shared" si="30"/>
        <v>7.0000000000000007E-2</v>
      </c>
      <c r="P21">
        <f t="shared" si="8"/>
        <v>50.000000000000014</v>
      </c>
      <c r="Q21">
        <f t="shared" si="9"/>
        <v>7.0710678118654764</v>
      </c>
      <c r="R21">
        <f t="shared" si="10"/>
        <v>16.989700043360191</v>
      </c>
      <c r="S21">
        <f t="shared" si="31"/>
        <v>7.0000000000000007E-2</v>
      </c>
      <c r="T21">
        <f t="shared" si="11"/>
        <v>1</v>
      </c>
      <c r="U21">
        <f t="shared" si="12"/>
        <v>1</v>
      </c>
      <c r="V21">
        <f t="shared" si="13"/>
        <v>0</v>
      </c>
      <c r="W21">
        <f t="shared" si="32"/>
        <v>7.0000000000000007E-2</v>
      </c>
      <c r="X21">
        <f t="shared" si="14"/>
        <v>1</v>
      </c>
      <c r="Y21">
        <f t="shared" si="15"/>
        <v>1</v>
      </c>
      <c r="Z21">
        <f t="shared" si="16"/>
        <v>0</v>
      </c>
      <c r="AA21">
        <f t="shared" si="17"/>
        <v>0</v>
      </c>
      <c r="AB21">
        <f t="shared" si="18"/>
        <v>-23.098039199714862</v>
      </c>
      <c r="AC21">
        <f t="shared" si="19"/>
        <v>40.066508652780996</v>
      </c>
      <c r="AE21" s="7">
        <v>1</v>
      </c>
      <c r="AF21" s="7"/>
    </row>
    <row r="22" spans="3:32">
      <c r="C22">
        <f t="shared" si="27"/>
        <v>0.08</v>
      </c>
      <c r="D22">
        <f t="shared" si="21"/>
        <v>1.0064</v>
      </c>
      <c r="E22">
        <f t="shared" si="0"/>
        <v>1.0031948963187562</v>
      </c>
      <c r="F22">
        <f t="shared" si="1"/>
        <v>2.7706281011937471E-2</v>
      </c>
      <c r="G22">
        <f t="shared" si="28"/>
        <v>0.08</v>
      </c>
      <c r="H22">
        <f t="shared" si="2"/>
        <v>1.0000006400000001</v>
      </c>
      <c r="I22">
        <f t="shared" si="3"/>
        <v>1.0000003199999488</v>
      </c>
      <c r="J22">
        <f t="shared" si="4"/>
        <v>2.7794837944098671E-6</v>
      </c>
      <c r="K22">
        <f t="shared" si="29"/>
        <v>0.08</v>
      </c>
      <c r="L22">
        <f t="shared" si="5"/>
        <v>1</v>
      </c>
      <c r="M22">
        <f t="shared" si="6"/>
        <v>1</v>
      </c>
      <c r="N22">
        <f t="shared" si="7"/>
        <v>0</v>
      </c>
      <c r="O22">
        <f t="shared" si="30"/>
        <v>0.08</v>
      </c>
      <c r="P22">
        <f t="shared" si="8"/>
        <v>65</v>
      </c>
      <c r="Q22">
        <f t="shared" si="9"/>
        <v>8.0622577482985491</v>
      </c>
      <c r="R22">
        <f t="shared" si="10"/>
        <v>18.129133566428553</v>
      </c>
      <c r="S22">
        <f t="shared" si="31"/>
        <v>0.08</v>
      </c>
      <c r="T22">
        <f t="shared" si="11"/>
        <v>1</v>
      </c>
      <c r="U22">
        <f t="shared" si="12"/>
        <v>1</v>
      </c>
      <c r="V22">
        <f t="shared" si="13"/>
        <v>0</v>
      </c>
      <c r="W22">
        <f t="shared" si="32"/>
        <v>0.08</v>
      </c>
      <c r="X22">
        <f t="shared" si="14"/>
        <v>1</v>
      </c>
      <c r="Y22">
        <f t="shared" si="15"/>
        <v>1</v>
      </c>
      <c r="Z22">
        <f t="shared" si="16"/>
        <v>0</v>
      </c>
      <c r="AA22">
        <f t="shared" si="17"/>
        <v>0</v>
      </c>
      <c r="AB22">
        <f t="shared" si="18"/>
        <v>-21.938200260161128</v>
      </c>
      <c r="AC22">
        <f t="shared" si="19"/>
        <v>40.039624766093951</v>
      </c>
    </row>
    <row r="23" spans="3:32">
      <c r="C23">
        <f t="shared" si="27"/>
        <v>0.09</v>
      </c>
      <c r="D23">
        <f t="shared" si="21"/>
        <v>1.0081</v>
      </c>
      <c r="E23">
        <f t="shared" si="0"/>
        <v>1.004041831797859</v>
      </c>
      <c r="F23">
        <f t="shared" si="1"/>
        <v>3.5036147425366114E-2</v>
      </c>
      <c r="G23">
        <f t="shared" si="28"/>
        <v>0.09</v>
      </c>
      <c r="H23">
        <f t="shared" si="2"/>
        <v>1.00000081</v>
      </c>
      <c r="I23">
        <f t="shared" si="3"/>
        <v>1.000000404999918</v>
      </c>
      <c r="J23">
        <f t="shared" si="4"/>
        <v>3.5177838792275923E-6</v>
      </c>
      <c r="K23">
        <f t="shared" si="29"/>
        <v>0.09</v>
      </c>
      <c r="L23">
        <f t="shared" si="5"/>
        <v>1</v>
      </c>
      <c r="M23">
        <f t="shared" si="6"/>
        <v>1</v>
      </c>
      <c r="N23">
        <f t="shared" si="7"/>
        <v>0</v>
      </c>
      <c r="O23">
        <f t="shared" si="30"/>
        <v>0.09</v>
      </c>
      <c r="P23">
        <f t="shared" si="8"/>
        <v>82</v>
      </c>
      <c r="Q23">
        <f t="shared" si="9"/>
        <v>9.0553851381374173</v>
      </c>
      <c r="R23">
        <f t="shared" si="10"/>
        <v>19.138138523837167</v>
      </c>
      <c r="S23">
        <f t="shared" si="31"/>
        <v>0.09</v>
      </c>
      <c r="T23">
        <f t="shared" si="11"/>
        <v>1</v>
      </c>
      <c r="U23">
        <f t="shared" si="12"/>
        <v>1</v>
      </c>
      <c r="V23">
        <f t="shared" si="13"/>
        <v>0</v>
      </c>
      <c r="W23">
        <f t="shared" si="32"/>
        <v>0.09</v>
      </c>
      <c r="X23">
        <f t="shared" si="14"/>
        <v>1</v>
      </c>
      <c r="Y23">
        <f t="shared" si="15"/>
        <v>1</v>
      </c>
      <c r="Z23">
        <f t="shared" si="16"/>
        <v>0</v>
      </c>
      <c r="AA23">
        <f t="shared" si="17"/>
        <v>0</v>
      </c>
      <c r="AB23">
        <f t="shared" si="18"/>
        <v>-20.915149811213503</v>
      </c>
      <c r="AC23">
        <f t="shared" si="19"/>
        <v>40.018248669841427</v>
      </c>
    </row>
    <row r="24" spans="3:32">
      <c r="C24">
        <f>C15*10</f>
        <v>0.1</v>
      </c>
      <c r="D24">
        <f t="shared" si="21"/>
        <v>1.01</v>
      </c>
      <c r="E24">
        <f t="shared" si="0"/>
        <v>1.004987562112089</v>
      </c>
      <c r="F24">
        <f t="shared" si="1"/>
        <v>4.3213737826425083E-2</v>
      </c>
      <c r="G24">
        <f>G15*10</f>
        <v>0.1</v>
      </c>
      <c r="H24">
        <f t="shared" si="2"/>
        <v>1.0000009999999999</v>
      </c>
      <c r="I24">
        <f t="shared" si="3"/>
        <v>1.0000004999998751</v>
      </c>
      <c r="J24">
        <f t="shared" si="4"/>
        <v>4.3429426480715388E-6</v>
      </c>
      <c r="K24">
        <f>K15*10</f>
        <v>0.1</v>
      </c>
      <c r="L24">
        <f t="shared" si="5"/>
        <v>1</v>
      </c>
      <c r="M24">
        <f t="shared" si="6"/>
        <v>1</v>
      </c>
      <c r="N24">
        <f t="shared" si="7"/>
        <v>0</v>
      </c>
      <c r="O24">
        <f>O15*10</f>
        <v>0.1</v>
      </c>
      <c r="P24">
        <f t="shared" si="8"/>
        <v>101</v>
      </c>
      <c r="Q24">
        <f t="shared" si="9"/>
        <v>10.04987562112089</v>
      </c>
      <c r="R24">
        <f t="shared" si="10"/>
        <v>20.043213737826427</v>
      </c>
      <c r="S24">
        <f>S15*10</f>
        <v>0.1</v>
      </c>
      <c r="T24">
        <f t="shared" si="11"/>
        <v>1</v>
      </c>
      <c r="U24">
        <f t="shared" si="12"/>
        <v>1</v>
      </c>
      <c r="V24">
        <f t="shared" si="13"/>
        <v>0</v>
      </c>
      <c r="W24">
        <f>W15*10</f>
        <v>0.1</v>
      </c>
      <c r="X24">
        <f t="shared" si="14"/>
        <v>1</v>
      </c>
      <c r="Y24">
        <f t="shared" si="15"/>
        <v>1</v>
      </c>
      <c r="Z24">
        <f t="shared" si="16"/>
        <v>0</v>
      </c>
      <c r="AA24">
        <f t="shared" si="17"/>
        <v>0</v>
      </c>
      <c r="AB24">
        <f t="shared" si="18"/>
        <v>-20</v>
      </c>
      <c r="AC24">
        <f t="shared" si="19"/>
        <v>39.999995657057354</v>
      </c>
    </row>
    <row r="25" spans="3:32">
      <c r="C25">
        <f>C24+0.1</f>
        <v>0.2</v>
      </c>
      <c r="D25">
        <f t="shared" si="21"/>
        <v>1.04</v>
      </c>
      <c r="E25">
        <f t="shared" si="0"/>
        <v>1.019803902718557</v>
      </c>
      <c r="F25">
        <f t="shared" si="1"/>
        <v>0.17033339298780412</v>
      </c>
      <c r="G25">
        <f>G24+0.1</f>
        <v>0.2</v>
      </c>
      <c r="H25">
        <f t="shared" si="2"/>
        <v>1.0000039999999999</v>
      </c>
      <c r="I25">
        <f t="shared" si="3"/>
        <v>1.0000019999979999</v>
      </c>
      <c r="J25">
        <f t="shared" si="4"/>
        <v>1.7371744531584605E-5</v>
      </c>
      <c r="K25">
        <f>K24+0.1</f>
        <v>0.2</v>
      </c>
      <c r="L25">
        <f t="shared" si="5"/>
        <v>1</v>
      </c>
      <c r="M25">
        <f t="shared" si="6"/>
        <v>1</v>
      </c>
      <c r="N25">
        <f t="shared" si="7"/>
        <v>0</v>
      </c>
      <c r="O25">
        <f>O24+0.1</f>
        <v>0.2</v>
      </c>
      <c r="P25">
        <f t="shared" si="8"/>
        <v>401</v>
      </c>
      <c r="Q25">
        <f t="shared" si="9"/>
        <v>20.024984394500787</v>
      </c>
      <c r="R25">
        <f t="shared" si="10"/>
        <v>26.031443726201822</v>
      </c>
      <c r="S25">
        <f>S24+0.1</f>
        <v>0.2</v>
      </c>
      <c r="T25">
        <f t="shared" si="11"/>
        <v>1</v>
      </c>
      <c r="U25">
        <f t="shared" si="12"/>
        <v>1</v>
      </c>
      <c r="V25">
        <f t="shared" si="13"/>
        <v>0</v>
      </c>
      <c r="W25">
        <f>W24+0.1</f>
        <v>0.2</v>
      </c>
      <c r="X25">
        <f t="shared" si="14"/>
        <v>1</v>
      </c>
      <c r="Y25">
        <f t="shared" si="15"/>
        <v>1</v>
      </c>
      <c r="Z25">
        <f t="shared" si="16"/>
        <v>0</v>
      </c>
      <c r="AA25">
        <f t="shared" si="17"/>
        <v>0</v>
      </c>
      <c r="AB25">
        <f t="shared" si="18"/>
        <v>-13.979400086720375</v>
      </c>
      <c r="AC25">
        <f t="shared" si="19"/>
        <v>39.840493048189856</v>
      </c>
    </row>
    <row r="26" spans="3:32">
      <c r="C26">
        <f t="shared" ref="C26:C32" si="33">C25+0.1</f>
        <v>0.30000000000000004</v>
      </c>
      <c r="D26">
        <f t="shared" si="21"/>
        <v>1.0900000000000001</v>
      </c>
      <c r="E26">
        <f t="shared" si="0"/>
        <v>1.0440306508910551</v>
      </c>
      <c r="F26">
        <f t="shared" si="1"/>
        <v>0.37426497940623682</v>
      </c>
      <c r="G26">
        <f t="shared" ref="G26:G32" si="34">G25+0.1</f>
        <v>0.30000000000000004</v>
      </c>
      <c r="H26">
        <f t="shared" si="2"/>
        <v>1.0000089999999999</v>
      </c>
      <c r="I26">
        <f t="shared" si="3"/>
        <v>1.000004499989875</v>
      </c>
      <c r="J26">
        <f t="shared" si="4"/>
        <v>3.908632748226083E-5</v>
      </c>
      <c r="K26">
        <f t="shared" ref="K26:K32" si="35">K25+0.1</f>
        <v>0.30000000000000004</v>
      </c>
      <c r="L26">
        <f t="shared" si="5"/>
        <v>1</v>
      </c>
      <c r="M26">
        <f t="shared" si="6"/>
        <v>1</v>
      </c>
      <c r="N26">
        <f t="shared" si="7"/>
        <v>0</v>
      </c>
      <c r="O26">
        <f t="shared" ref="O26:O32" si="36">O25+0.1</f>
        <v>0.30000000000000004</v>
      </c>
      <c r="P26">
        <f t="shared" si="8"/>
        <v>901.00000000000023</v>
      </c>
      <c r="Q26">
        <f t="shared" si="9"/>
        <v>30.016662039607272</v>
      </c>
      <c r="R26">
        <f t="shared" si="10"/>
        <v>29.547247909790634</v>
      </c>
      <c r="S26">
        <f t="shared" ref="S26:S32" si="37">S25+0.1</f>
        <v>0.30000000000000004</v>
      </c>
      <c r="T26">
        <f t="shared" si="11"/>
        <v>1</v>
      </c>
      <c r="U26">
        <f t="shared" si="12"/>
        <v>1</v>
      </c>
      <c r="V26">
        <f t="shared" si="13"/>
        <v>0</v>
      </c>
      <c r="W26">
        <f t="shared" ref="W26:W32" si="38">W25+0.1</f>
        <v>0.30000000000000004</v>
      </c>
      <c r="X26">
        <f t="shared" si="14"/>
        <v>1</v>
      </c>
      <c r="Y26">
        <f t="shared" si="15"/>
        <v>1</v>
      </c>
      <c r="Z26">
        <f t="shared" si="16"/>
        <v>0</v>
      </c>
      <c r="AA26">
        <f t="shared" si="17"/>
        <v>0</v>
      </c>
      <c r="AB26">
        <f t="shared" si="18"/>
        <v>-10.45757490560675</v>
      </c>
      <c r="AC26">
        <f t="shared" si="19"/>
        <v>39.630518749663665</v>
      </c>
    </row>
    <row r="27" spans="3:32">
      <c r="C27">
        <f t="shared" si="33"/>
        <v>0.4</v>
      </c>
      <c r="D27">
        <f t="shared" si="21"/>
        <v>1.1600000000000001</v>
      </c>
      <c r="E27">
        <f t="shared" si="0"/>
        <v>1.077032961426901</v>
      </c>
      <c r="F27">
        <f t="shared" si="1"/>
        <v>0.64457989226918611</v>
      </c>
      <c r="G27">
        <f t="shared" si="34"/>
        <v>0.4</v>
      </c>
      <c r="H27">
        <f t="shared" si="2"/>
        <v>1.000016</v>
      </c>
      <c r="I27">
        <f t="shared" si="3"/>
        <v>1.0000079999680003</v>
      </c>
      <c r="J27">
        <f t="shared" si="4"/>
        <v>6.9486561213650264E-5</v>
      </c>
      <c r="K27">
        <f t="shared" si="35"/>
        <v>0.4</v>
      </c>
      <c r="L27">
        <f t="shared" si="5"/>
        <v>1</v>
      </c>
      <c r="M27">
        <f t="shared" si="6"/>
        <v>1</v>
      </c>
      <c r="N27">
        <f t="shared" si="7"/>
        <v>0</v>
      </c>
      <c r="O27">
        <f t="shared" si="36"/>
        <v>0.4</v>
      </c>
      <c r="P27">
        <f t="shared" si="8"/>
        <v>1601</v>
      </c>
      <c r="Q27">
        <f t="shared" si="9"/>
        <v>40.01249804748511</v>
      </c>
      <c r="R27">
        <f t="shared" si="10"/>
        <v>32.043913319192995</v>
      </c>
      <c r="S27">
        <f t="shared" si="37"/>
        <v>0.4</v>
      </c>
      <c r="T27">
        <f t="shared" si="11"/>
        <v>1</v>
      </c>
      <c r="U27">
        <f t="shared" si="12"/>
        <v>1</v>
      </c>
      <c r="V27">
        <f t="shared" si="13"/>
        <v>0</v>
      </c>
      <c r="W27">
        <f t="shared" si="38"/>
        <v>0.4</v>
      </c>
      <c r="X27">
        <f t="shared" si="14"/>
        <v>1</v>
      </c>
      <c r="Y27">
        <f t="shared" si="15"/>
        <v>1</v>
      </c>
      <c r="Z27">
        <f t="shared" si="16"/>
        <v>0</v>
      </c>
      <c r="AA27">
        <f t="shared" si="17"/>
        <v>0</v>
      </c>
      <c r="AB27">
        <f t="shared" si="18"/>
        <v>-7.9588001734407516</v>
      </c>
      <c r="AC27">
        <f t="shared" si="19"/>
        <v>39.358064113803344</v>
      </c>
    </row>
    <row r="28" spans="3:32">
      <c r="C28">
        <f t="shared" si="33"/>
        <v>0.5</v>
      </c>
      <c r="D28">
        <f t="shared" si="21"/>
        <v>1.25</v>
      </c>
      <c r="E28">
        <f t="shared" si="0"/>
        <v>1.1180339887498949</v>
      </c>
      <c r="F28">
        <f t="shared" si="1"/>
        <v>0.96910013008056461</v>
      </c>
      <c r="G28">
        <f t="shared" si="34"/>
        <v>0.5</v>
      </c>
      <c r="H28">
        <f t="shared" si="2"/>
        <v>1.0000249999999999</v>
      </c>
      <c r="I28">
        <f t="shared" si="3"/>
        <v>1.000012499921876</v>
      </c>
      <c r="J28">
        <f t="shared" si="4"/>
        <v>1.0857226332854582E-4</v>
      </c>
      <c r="K28">
        <f t="shared" si="35"/>
        <v>0.5</v>
      </c>
      <c r="L28">
        <f t="shared" si="5"/>
        <v>1</v>
      </c>
      <c r="M28">
        <f t="shared" si="6"/>
        <v>1</v>
      </c>
      <c r="N28">
        <f t="shared" si="7"/>
        <v>0</v>
      </c>
      <c r="O28">
        <f t="shared" si="36"/>
        <v>0.5</v>
      </c>
      <c r="P28">
        <f t="shared" si="8"/>
        <v>2501</v>
      </c>
      <c r="Q28">
        <f t="shared" si="9"/>
        <v>50.009999000199947</v>
      </c>
      <c r="R28">
        <f t="shared" si="10"/>
        <v>33.981136917305022</v>
      </c>
      <c r="S28">
        <f t="shared" si="37"/>
        <v>0.5</v>
      </c>
      <c r="T28">
        <f t="shared" si="11"/>
        <v>1</v>
      </c>
      <c r="U28">
        <f t="shared" si="12"/>
        <v>1</v>
      </c>
      <c r="V28">
        <f t="shared" si="13"/>
        <v>0</v>
      </c>
      <c r="W28">
        <f t="shared" si="38"/>
        <v>0.5</v>
      </c>
      <c r="X28">
        <f t="shared" si="14"/>
        <v>1</v>
      </c>
      <c r="Y28">
        <f t="shared" si="15"/>
        <v>1</v>
      </c>
      <c r="Z28">
        <f t="shared" si="16"/>
        <v>0</v>
      </c>
      <c r="AA28">
        <f t="shared" si="17"/>
        <v>0</v>
      </c>
      <c r="AB28">
        <f t="shared" si="18"/>
        <v>-6.0205999132796242</v>
      </c>
      <c r="AC28">
        <f t="shared" si="19"/>
        <v>39.032528128240756</v>
      </c>
    </row>
    <row r="29" spans="3:32">
      <c r="C29">
        <f t="shared" si="33"/>
        <v>0.6</v>
      </c>
      <c r="D29">
        <f t="shared" si="21"/>
        <v>1.3599999999999999</v>
      </c>
      <c r="E29">
        <f t="shared" si="0"/>
        <v>1.16619037896906</v>
      </c>
      <c r="F29">
        <f t="shared" si="1"/>
        <v>1.3353890837021742</v>
      </c>
      <c r="G29">
        <f t="shared" si="34"/>
        <v>0.6</v>
      </c>
      <c r="H29">
        <f t="shared" si="2"/>
        <v>1.0000359999999999</v>
      </c>
      <c r="I29">
        <f t="shared" si="3"/>
        <v>1.0000179998380028</v>
      </c>
      <c r="J29">
        <f t="shared" si="4"/>
        <v>1.563431993231918E-4</v>
      </c>
      <c r="K29">
        <f t="shared" si="35"/>
        <v>0.6</v>
      </c>
      <c r="L29">
        <f t="shared" si="5"/>
        <v>1</v>
      </c>
      <c r="M29">
        <f t="shared" si="6"/>
        <v>1</v>
      </c>
      <c r="N29">
        <f t="shared" si="7"/>
        <v>0</v>
      </c>
      <c r="O29">
        <f t="shared" si="36"/>
        <v>0.6</v>
      </c>
      <c r="P29">
        <f t="shared" si="8"/>
        <v>3601</v>
      </c>
      <c r="Q29">
        <f t="shared" si="9"/>
        <v>60.00833275470999</v>
      </c>
      <c r="R29">
        <f t="shared" si="10"/>
        <v>35.564231213712851</v>
      </c>
      <c r="S29">
        <f t="shared" si="37"/>
        <v>0.6</v>
      </c>
      <c r="T29">
        <f t="shared" si="11"/>
        <v>1</v>
      </c>
      <c r="U29">
        <f t="shared" si="12"/>
        <v>1</v>
      </c>
      <c r="V29">
        <f t="shared" si="13"/>
        <v>0</v>
      </c>
      <c r="W29">
        <f t="shared" si="38"/>
        <v>0.6</v>
      </c>
      <c r="X29">
        <f t="shared" si="14"/>
        <v>1</v>
      </c>
      <c r="Y29">
        <f t="shared" si="15"/>
        <v>1</v>
      </c>
      <c r="Z29">
        <f t="shared" si="16"/>
        <v>0</v>
      </c>
      <c r="AA29">
        <f t="shared" si="17"/>
        <v>0</v>
      </c>
      <c r="AB29">
        <f t="shared" si="18"/>
        <v>-4.4369749923271282</v>
      </c>
      <c r="AC29">
        <f t="shared" si="19"/>
        <v>38.665660779138484</v>
      </c>
    </row>
    <row r="30" spans="3:32">
      <c r="C30">
        <f t="shared" si="33"/>
        <v>0.7</v>
      </c>
      <c r="D30">
        <f t="shared" si="21"/>
        <v>1.49</v>
      </c>
      <c r="E30">
        <f t="shared" si="0"/>
        <v>1.2206555615733703</v>
      </c>
      <c r="F30">
        <f t="shared" si="1"/>
        <v>1.7318626841227402</v>
      </c>
      <c r="G30">
        <f t="shared" si="34"/>
        <v>0.7</v>
      </c>
      <c r="H30">
        <f t="shared" si="2"/>
        <v>1.000049</v>
      </c>
      <c r="I30">
        <f t="shared" si="3"/>
        <v>1.0000244996998824</v>
      </c>
      <c r="J30">
        <f t="shared" si="4"/>
        <v>2.1279908259792934E-4</v>
      </c>
      <c r="K30">
        <f t="shared" si="35"/>
        <v>0.7</v>
      </c>
      <c r="L30">
        <f t="shared" si="5"/>
        <v>1</v>
      </c>
      <c r="M30">
        <f t="shared" si="6"/>
        <v>1</v>
      </c>
      <c r="N30">
        <f t="shared" si="7"/>
        <v>0</v>
      </c>
      <c r="O30">
        <f t="shared" si="36"/>
        <v>0.7</v>
      </c>
      <c r="P30">
        <f t="shared" si="8"/>
        <v>4901</v>
      </c>
      <c r="Q30">
        <f t="shared" si="9"/>
        <v>70.007142492748557</v>
      </c>
      <c r="R30">
        <f t="shared" si="10"/>
        <v>36.902847025126292</v>
      </c>
      <c r="S30">
        <f t="shared" si="37"/>
        <v>0.7</v>
      </c>
      <c r="T30">
        <f t="shared" si="11"/>
        <v>1</v>
      </c>
      <c r="U30">
        <f t="shared" si="12"/>
        <v>1</v>
      </c>
      <c r="V30">
        <f t="shared" si="13"/>
        <v>0</v>
      </c>
      <c r="W30">
        <f t="shared" si="38"/>
        <v>0.7</v>
      </c>
      <c r="X30">
        <f t="shared" si="14"/>
        <v>1</v>
      </c>
      <c r="Y30">
        <f t="shared" si="15"/>
        <v>1</v>
      </c>
      <c r="Z30">
        <f t="shared" si="16"/>
        <v>0</v>
      </c>
      <c r="AA30">
        <f t="shared" si="17"/>
        <v>0</v>
      </c>
      <c r="AB30">
        <f t="shared" si="18"/>
        <v>-3.0980391997148637</v>
      </c>
      <c r="AC30">
        <f t="shared" si="19"/>
        <v>38.268810741635818</v>
      </c>
    </row>
    <row r="31" spans="3:32">
      <c r="C31">
        <f t="shared" si="33"/>
        <v>0.79999999999999993</v>
      </c>
      <c r="D31">
        <f t="shared" si="21"/>
        <v>1.64</v>
      </c>
      <c r="E31">
        <f t="shared" si="0"/>
        <v>1.2806248474865698</v>
      </c>
      <c r="F31">
        <f t="shared" si="1"/>
        <v>2.1484384804769792</v>
      </c>
      <c r="G31">
        <f t="shared" si="34"/>
        <v>0.79999999999999993</v>
      </c>
      <c r="H31">
        <f t="shared" si="2"/>
        <v>1.0000640000000001</v>
      </c>
      <c r="I31">
        <f t="shared" si="3"/>
        <v>1.0000319994880165</v>
      </c>
      <c r="J31">
        <f t="shared" si="4"/>
        <v>2.7793957444727815E-4</v>
      </c>
      <c r="K31">
        <f t="shared" si="35"/>
        <v>0.79999999999999993</v>
      </c>
      <c r="L31">
        <f t="shared" si="5"/>
        <v>1</v>
      </c>
      <c r="M31">
        <f t="shared" si="6"/>
        <v>1</v>
      </c>
      <c r="N31">
        <f t="shared" si="7"/>
        <v>0</v>
      </c>
      <c r="O31">
        <f t="shared" si="36"/>
        <v>0.79999999999999993</v>
      </c>
      <c r="P31">
        <f t="shared" si="8"/>
        <v>6400.9999999999991</v>
      </c>
      <c r="Q31">
        <f t="shared" si="9"/>
        <v>80.006249755878443</v>
      </c>
      <c r="R31">
        <f t="shared" si="10"/>
        <v>38.062478271957907</v>
      </c>
      <c r="S31">
        <f t="shared" si="37"/>
        <v>0.79999999999999993</v>
      </c>
      <c r="T31">
        <f t="shared" si="11"/>
        <v>1</v>
      </c>
      <c r="U31">
        <f t="shared" si="12"/>
        <v>1</v>
      </c>
      <c r="V31">
        <f t="shared" si="13"/>
        <v>0</v>
      </c>
      <c r="W31">
        <f t="shared" si="38"/>
        <v>0.79999999999999993</v>
      </c>
      <c r="X31">
        <f t="shared" si="14"/>
        <v>1</v>
      </c>
      <c r="Y31">
        <f t="shared" si="15"/>
        <v>1</v>
      </c>
      <c r="Z31">
        <f t="shared" si="16"/>
        <v>0</v>
      </c>
      <c r="AA31">
        <f t="shared" si="17"/>
        <v>0</v>
      </c>
      <c r="AB31">
        <f t="shared" si="18"/>
        <v>-1.938200260161129</v>
      </c>
      <c r="AC31">
        <f t="shared" si="19"/>
        <v>37.851962112067611</v>
      </c>
    </row>
    <row r="32" spans="3:32">
      <c r="C32">
        <f t="shared" si="33"/>
        <v>0.89999999999999991</v>
      </c>
      <c r="D32">
        <f t="shared" si="21"/>
        <v>1.8099999999999998</v>
      </c>
      <c r="E32">
        <f t="shared" si="0"/>
        <v>1.3453624047073709</v>
      </c>
      <c r="F32">
        <f t="shared" si="1"/>
        <v>2.5767857486918446</v>
      </c>
      <c r="G32">
        <f t="shared" si="34"/>
        <v>0.89999999999999991</v>
      </c>
      <c r="H32">
        <f t="shared" si="2"/>
        <v>1.000081</v>
      </c>
      <c r="I32">
        <f t="shared" si="3"/>
        <v>1.0000404991799081</v>
      </c>
      <c r="J32">
        <f t="shared" si="4"/>
        <v>3.5176428407959862E-4</v>
      </c>
      <c r="K32">
        <f t="shared" si="35"/>
        <v>0.89999999999999991</v>
      </c>
      <c r="L32">
        <f t="shared" si="5"/>
        <v>1</v>
      </c>
      <c r="M32">
        <f t="shared" si="6"/>
        <v>1</v>
      </c>
      <c r="N32">
        <f t="shared" si="7"/>
        <v>0</v>
      </c>
      <c r="O32">
        <f t="shared" si="36"/>
        <v>0.89999999999999991</v>
      </c>
      <c r="P32">
        <f t="shared" si="8"/>
        <v>8100.9999999999991</v>
      </c>
      <c r="Q32">
        <f t="shared" si="9"/>
        <v>90.005555384098372</v>
      </c>
      <c r="R32">
        <f t="shared" si="10"/>
        <v>39.085386321719596</v>
      </c>
      <c r="S32">
        <f t="shared" si="37"/>
        <v>0.89999999999999991</v>
      </c>
      <c r="T32">
        <f t="shared" si="11"/>
        <v>1</v>
      </c>
      <c r="U32">
        <f t="shared" si="12"/>
        <v>1</v>
      </c>
      <c r="V32">
        <f t="shared" si="13"/>
        <v>0</v>
      </c>
      <c r="W32">
        <f t="shared" si="38"/>
        <v>0.89999999999999991</v>
      </c>
      <c r="X32">
        <f t="shared" si="14"/>
        <v>1</v>
      </c>
      <c r="Y32">
        <f t="shared" si="15"/>
        <v>1</v>
      </c>
      <c r="Z32">
        <f t="shared" si="16"/>
        <v>0</v>
      </c>
      <c r="AA32">
        <f t="shared" si="17"/>
        <v>0</v>
      </c>
      <c r="AB32">
        <f t="shared" si="18"/>
        <v>-0.91514981121350347</v>
      </c>
      <c r="AC32">
        <f t="shared" si="19"/>
        <v>37.423398619957176</v>
      </c>
    </row>
    <row r="33" spans="3:29">
      <c r="C33">
        <f>C24*10</f>
        <v>1</v>
      </c>
      <c r="D33">
        <f t="shared" si="21"/>
        <v>2</v>
      </c>
      <c r="E33">
        <f t="shared" si="0"/>
        <v>1.4142135623730951</v>
      </c>
      <c r="F33">
        <f t="shared" si="1"/>
        <v>3.0102999566398125</v>
      </c>
      <c r="G33">
        <f>G24*10</f>
        <v>1</v>
      </c>
      <c r="H33">
        <f t="shared" si="2"/>
        <v>1.0001</v>
      </c>
      <c r="I33">
        <f t="shared" si="3"/>
        <v>1.0000499987500624</v>
      </c>
      <c r="J33">
        <f t="shared" si="4"/>
        <v>4.3427276862583245E-4</v>
      </c>
      <c r="K33">
        <f>K24*10</f>
        <v>1</v>
      </c>
      <c r="L33">
        <f t="shared" si="5"/>
        <v>1</v>
      </c>
      <c r="M33">
        <f t="shared" si="6"/>
        <v>1</v>
      </c>
      <c r="N33">
        <f t="shared" si="7"/>
        <v>0</v>
      </c>
      <c r="O33">
        <f>O24*10</f>
        <v>1</v>
      </c>
      <c r="P33">
        <f t="shared" si="8"/>
        <v>10001</v>
      </c>
      <c r="Q33">
        <f t="shared" si="9"/>
        <v>100.00499987500625</v>
      </c>
      <c r="R33">
        <f t="shared" si="10"/>
        <v>40.000434272768629</v>
      </c>
      <c r="S33">
        <f>S24*10</f>
        <v>1</v>
      </c>
      <c r="T33">
        <f t="shared" si="11"/>
        <v>1</v>
      </c>
      <c r="U33">
        <f t="shared" si="12"/>
        <v>1</v>
      </c>
      <c r="V33">
        <f t="shared" si="13"/>
        <v>0</v>
      </c>
      <c r="W33">
        <f>W24*10</f>
        <v>1</v>
      </c>
      <c r="X33">
        <f t="shared" si="14"/>
        <v>1</v>
      </c>
      <c r="Y33">
        <f t="shared" si="15"/>
        <v>1</v>
      </c>
      <c r="Z33">
        <f t="shared" si="16"/>
        <v>0</v>
      </c>
      <c r="AA33">
        <f t="shared" si="17"/>
        <v>0</v>
      </c>
      <c r="AB33">
        <f t="shared" si="18"/>
        <v>0</v>
      </c>
      <c r="AC33">
        <f t="shared" si="19"/>
        <v>36.989700043360187</v>
      </c>
    </row>
    <row r="34" spans="3:29">
      <c r="C34">
        <f>C33+1</f>
        <v>2</v>
      </c>
      <c r="D34">
        <f t="shared" si="21"/>
        <v>5</v>
      </c>
      <c r="E34">
        <f t="shared" si="0"/>
        <v>2.2360679774997898</v>
      </c>
      <c r="F34">
        <f t="shared" si="1"/>
        <v>6.9897000433601884</v>
      </c>
      <c r="G34">
        <f>G33+1</f>
        <v>2</v>
      </c>
      <c r="H34">
        <f t="shared" si="2"/>
        <v>1.0004</v>
      </c>
      <c r="I34">
        <f t="shared" si="3"/>
        <v>1.0001999800039989</v>
      </c>
      <c r="J34">
        <f t="shared" si="4"/>
        <v>1.7368305846483245E-3</v>
      </c>
      <c r="K34">
        <f>K33+1</f>
        <v>2</v>
      </c>
      <c r="L34">
        <f t="shared" si="5"/>
        <v>1</v>
      </c>
      <c r="M34">
        <f t="shared" si="6"/>
        <v>1</v>
      </c>
      <c r="N34">
        <f t="shared" si="7"/>
        <v>0</v>
      </c>
      <c r="O34">
        <f>O33+1</f>
        <v>2</v>
      </c>
      <c r="P34">
        <f t="shared" si="8"/>
        <v>40001</v>
      </c>
      <c r="Q34">
        <f t="shared" si="9"/>
        <v>200.00249998437519</v>
      </c>
      <c r="R34">
        <f t="shared" si="10"/>
        <v>46.020708485542954</v>
      </c>
      <c r="S34">
        <f>S33+1</f>
        <v>2</v>
      </c>
      <c r="T34">
        <f t="shared" si="11"/>
        <v>1</v>
      </c>
      <c r="U34">
        <f t="shared" si="12"/>
        <v>1</v>
      </c>
      <c r="V34">
        <f t="shared" si="13"/>
        <v>0</v>
      </c>
      <c r="W34">
        <f>W33+1</f>
        <v>2</v>
      </c>
      <c r="X34">
        <f t="shared" si="14"/>
        <v>1</v>
      </c>
      <c r="Y34">
        <f t="shared" si="15"/>
        <v>1</v>
      </c>
      <c r="Z34">
        <f t="shared" si="16"/>
        <v>0</v>
      </c>
      <c r="AA34">
        <f t="shared" si="17"/>
        <v>0</v>
      </c>
      <c r="AB34">
        <f t="shared" si="18"/>
        <v>6.0205999132796242</v>
      </c>
      <c r="AC34">
        <f t="shared" si="19"/>
        <v>33.008671698318494</v>
      </c>
    </row>
    <row r="35" spans="3:29">
      <c r="C35">
        <f t="shared" ref="C35:C41" si="39">C34+1</f>
        <v>3</v>
      </c>
      <c r="D35">
        <f t="shared" si="21"/>
        <v>10</v>
      </c>
      <c r="E35">
        <f t="shared" si="0"/>
        <v>3.1622776601683795</v>
      </c>
      <c r="F35">
        <f t="shared" si="1"/>
        <v>10</v>
      </c>
      <c r="G35">
        <f t="shared" ref="G35:G41" si="40">G34+1</f>
        <v>3</v>
      </c>
      <c r="H35">
        <f t="shared" si="2"/>
        <v>1.0008999999999999</v>
      </c>
      <c r="I35">
        <f t="shared" si="3"/>
        <v>1.0004498987955368</v>
      </c>
      <c r="J35">
        <f t="shared" si="4"/>
        <v>3.9068924991006154E-3</v>
      </c>
      <c r="K35">
        <f t="shared" ref="K35:K41" si="41">K34+1</f>
        <v>3</v>
      </c>
      <c r="L35">
        <f t="shared" si="5"/>
        <v>1</v>
      </c>
      <c r="M35">
        <f t="shared" si="6"/>
        <v>1</v>
      </c>
      <c r="N35">
        <f t="shared" si="7"/>
        <v>0</v>
      </c>
      <c r="O35">
        <f t="shared" ref="O35:O41" si="42">O34+1</f>
        <v>3</v>
      </c>
      <c r="P35">
        <f t="shared" si="8"/>
        <v>90001</v>
      </c>
      <c r="Q35">
        <f t="shared" si="9"/>
        <v>300.00166666203705</v>
      </c>
      <c r="R35">
        <f t="shared" si="10"/>
        <v>49.542473349067599</v>
      </c>
      <c r="S35">
        <f t="shared" ref="S35:S41" si="43">S34+1</f>
        <v>3</v>
      </c>
      <c r="T35">
        <f t="shared" si="11"/>
        <v>1</v>
      </c>
      <c r="U35">
        <f t="shared" si="12"/>
        <v>1</v>
      </c>
      <c r="V35">
        <f t="shared" si="13"/>
        <v>0</v>
      </c>
      <c r="W35">
        <f t="shared" ref="W35:W41" si="44">W34+1</f>
        <v>3</v>
      </c>
      <c r="X35">
        <f t="shared" si="14"/>
        <v>1</v>
      </c>
      <c r="Y35">
        <f t="shared" si="15"/>
        <v>1</v>
      </c>
      <c r="Z35">
        <f t="shared" si="16"/>
        <v>0</v>
      </c>
      <c r="AA35">
        <f t="shared" si="17"/>
        <v>0</v>
      </c>
      <c r="AB35">
        <f t="shared" si="18"/>
        <v>9.5424250943932485</v>
      </c>
      <c r="AC35">
        <f t="shared" si="19"/>
        <v>29.996141362175248</v>
      </c>
    </row>
    <row r="36" spans="3:29">
      <c r="C36">
        <f t="shared" si="39"/>
        <v>4</v>
      </c>
      <c r="D36">
        <f t="shared" si="21"/>
        <v>17</v>
      </c>
      <c r="E36">
        <f t="shared" si="0"/>
        <v>4.1231056256176606</v>
      </c>
      <c r="F36">
        <f t="shared" si="1"/>
        <v>12.304489213782739</v>
      </c>
      <c r="G36">
        <f t="shared" si="40"/>
        <v>4</v>
      </c>
      <c r="H36">
        <f t="shared" si="2"/>
        <v>1.0016</v>
      </c>
      <c r="I36">
        <f t="shared" si="3"/>
        <v>1.0007996802557444</v>
      </c>
      <c r="J36">
        <f t="shared" si="4"/>
        <v>6.9431586635455506E-3</v>
      </c>
      <c r="K36">
        <f t="shared" si="41"/>
        <v>4</v>
      </c>
      <c r="L36">
        <f t="shared" si="5"/>
        <v>1</v>
      </c>
      <c r="M36">
        <f t="shared" si="6"/>
        <v>1</v>
      </c>
      <c r="N36">
        <f t="shared" si="7"/>
        <v>0</v>
      </c>
      <c r="O36">
        <f t="shared" si="42"/>
        <v>4</v>
      </c>
      <c r="P36">
        <f t="shared" si="8"/>
        <v>160001</v>
      </c>
      <c r="Q36">
        <f t="shared" si="9"/>
        <v>400.00124999804689</v>
      </c>
      <c r="R36">
        <f t="shared" si="10"/>
        <v>52.041226969879546</v>
      </c>
      <c r="S36">
        <f t="shared" si="43"/>
        <v>4</v>
      </c>
      <c r="T36">
        <f t="shared" si="11"/>
        <v>1</v>
      </c>
      <c r="U36">
        <f t="shared" si="12"/>
        <v>1</v>
      </c>
      <c r="V36">
        <f t="shared" si="13"/>
        <v>0</v>
      </c>
      <c r="W36">
        <f t="shared" si="44"/>
        <v>4</v>
      </c>
      <c r="X36">
        <f t="shared" si="14"/>
        <v>1</v>
      </c>
      <c r="Y36">
        <f t="shared" si="15"/>
        <v>1</v>
      </c>
      <c r="Z36">
        <f t="shared" si="16"/>
        <v>0</v>
      </c>
      <c r="AA36">
        <f t="shared" si="17"/>
        <v>0</v>
      </c>
      <c r="AB36">
        <f t="shared" si="18"/>
        <v>12.041199826559248</v>
      </c>
      <c r="AC36">
        <f t="shared" si="19"/>
        <v>27.688594770874012</v>
      </c>
    </row>
    <row r="37" spans="3:29">
      <c r="C37">
        <f t="shared" si="39"/>
        <v>5</v>
      </c>
      <c r="D37">
        <f t="shared" si="21"/>
        <v>26</v>
      </c>
      <c r="E37">
        <f t="shared" si="0"/>
        <v>5.0990195135927845</v>
      </c>
      <c r="F37">
        <f t="shared" si="1"/>
        <v>14.14973347970818</v>
      </c>
      <c r="G37">
        <f t="shared" si="40"/>
        <v>5</v>
      </c>
      <c r="H37">
        <f t="shared" si="2"/>
        <v>1.0024999999999999</v>
      </c>
      <c r="I37">
        <f t="shared" si="3"/>
        <v>1.0012492197250393</v>
      </c>
      <c r="J37">
        <f t="shared" si="4"/>
        <v>1.0843812922199539E-2</v>
      </c>
      <c r="K37">
        <f t="shared" si="41"/>
        <v>5</v>
      </c>
      <c r="L37">
        <f t="shared" si="5"/>
        <v>1</v>
      </c>
      <c r="M37">
        <f t="shared" si="6"/>
        <v>1</v>
      </c>
      <c r="N37">
        <f t="shared" si="7"/>
        <v>0</v>
      </c>
      <c r="O37">
        <f t="shared" si="42"/>
        <v>5</v>
      </c>
      <c r="P37">
        <f t="shared" si="8"/>
        <v>250001</v>
      </c>
      <c r="Q37">
        <f t="shared" si="9"/>
        <v>500.00099999899999</v>
      </c>
      <c r="R37">
        <f t="shared" si="10"/>
        <v>53.979417458464908</v>
      </c>
      <c r="S37">
        <f t="shared" si="43"/>
        <v>5</v>
      </c>
      <c r="T37">
        <f t="shared" si="11"/>
        <v>1</v>
      </c>
      <c r="U37">
        <f t="shared" si="12"/>
        <v>1</v>
      </c>
      <c r="V37">
        <f t="shared" si="13"/>
        <v>0</v>
      </c>
      <c r="W37">
        <f t="shared" si="44"/>
        <v>5</v>
      </c>
      <c r="X37">
        <f t="shared" si="14"/>
        <v>1</v>
      </c>
      <c r="Y37">
        <f t="shared" si="15"/>
        <v>1</v>
      </c>
      <c r="Z37">
        <f t="shared" si="16"/>
        <v>0</v>
      </c>
      <c r="AA37">
        <f t="shared" si="17"/>
        <v>0</v>
      </c>
      <c r="AB37">
        <f t="shared" si="18"/>
        <v>13.979400086720377</v>
      </c>
      <c r="AC37">
        <f t="shared" si="19"/>
        <v>25.839440079114155</v>
      </c>
    </row>
    <row r="38" spans="3:29">
      <c r="C38">
        <f t="shared" si="39"/>
        <v>6</v>
      </c>
      <c r="D38">
        <f t="shared" si="21"/>
        <v>37</v>
      </c>
      <c r="E38">
        <f t="shared" si="0"/>
        <v>6.0827625302982193</v>
      </c>
      <c r="F38">
        <f t="shared" si="1"/>
        <v>15.68201724066995</v>
      </c>
      <c r="G38">
        <f t="shared" si="40"/>
        <v>6</v>
      </c>
      <c r="H38">
        <f t="shared" si="2"/>
        <v>1.0036</v>
      </c>
      <c r="I38">
        <f t="shared" si="3"/>
        <v>1.0017983829094554</v>
      </c>
      <c r="J38">
        <f t="shared" si="4"/>
        <v>1.5606526425728798E-2</v>
      </c>
      <c r="K38">
        <f t="shared" si="41"/>
        <v>6</v>
      </c>
      <c r="L38">
        <f t="shared" si="5"/>
        <v>1</v>
      </c>
      <c r="M38">
        <f t="shared" si="6"/>
        <v>1</v>
      </c>
      <c r="N38">
        <f t="shared" si="7"/>
        <v>0</v>
      </c>
      <c r="O38">
        <f t="shared" si="42"/>
        <v>6</v>
      </c>
      <c r="P38">
        <f t="shared" si="8"/>
        <v>360001</v>
      </c>
      <c r="Q38">
        <f t="shared" si="9"/>
        <v>600.00083333275461</v>
      </c>
      <c r="R38">
        <f t="shared" si="10"/>
        <v>55.563037071391726</v>
      </c>
      <c r="S38">
        <f t="shared" si="43"/>
        <v>6</v>
      </c>
      <c r="T38">
        <f t="shared" si="11"/>
        <v>1</v>
      </c>
      <c r="U38">
        <f t="shared" si="12"/>
        <v>1</v>
      </c>
      <c r="V38">
        <f t="shared" si="13"/>
        <v>0</v>
      </c>
      <c r="W38">
        <f t="shared" si="44"/>
        <v>6</v>
      </c>
      <c r="X38">
        <f t="shared" si="14"/>
        <v>1</v>
      </c>
      <c r="Y38">
        <f t="shared" si="15"/>
        <v>1</v>
      </c>
      <c r="Z38">
        <f t="shared" si="16"/>
        <v>0</v>
      </c>
      <c r="AA38">
        <f t="shared" si="17"/>
        <v>0</v>
      </c>
      <c r="AB38">
        <f t="shared" si="18"/>
        <v>15.563025007672874</v>
      </c>
      <c r="AC38">
        <f t="shared" si="19"/>
        <v>24.302388296623175</v>
      </c>
    </row>
    <row r="39" spans="3:29">
      <c r="C39">
        <f t="shared" si="39"/>
        <v>7</v>
      </c>
      <c r="D39">
        <f t="shared" si="21"/>
        <v>50</v>
      </c>
      <c r="E39">
        <f t="shared" si="0"/>
        <v>7.0710678118654755</v>
      </c>
      <c r="F39">
        <f t="shared" si="1"/>
        <v>16.989700043360187</v>
      </c>
      <c r="G39">
        <f t="shared" si="40"/>
        <v>7</v>
      </c>
      <c r="H39">
        <f t="shared" si="2"/>
        <v>1.0048999999999999</v>
      </c>
      <c r="I39">
        <f t="shared" si="3"/>
        <v>1.0024470060806208</v>
      </c>
      <c r="J39">
        <f t="shared" si="4"/>
        <v>2.1228462251617293E-2</v>
      </c>
      <c r="K39">
        <f t="shared" si="41"/>
        <v>7</v>
      </c>
      <c r="L39">
        <f t="shared" si="5"/>
        <v>1</v>
      </c>
      <c r="M39">
        <f t="shared" si="6"/>
        <v>1</v>
      </c>
      <c r="N39">
        <f t="shared" si="7"/>
        <v>0</v>
      </c>
      <c r="O39">
        <f t="shared" si="42"/>
        <v>7</v>
      </c>
      <c r="P39">
        <f t="shared" si="8"/>
        <v>490001</v>
      </c>
      <c r="Q39">
        <f t="shared" si="9"/>
        <v>700.00071428534989</v>
      </c>
      <c r="R39">
        <f t="shared" si="10"/>
        <v>56.901969663428787</v>
      </c>
      <c r="S39">
        <f t="shared" si="43"/>
        <v>7</v>
      </c>
      <c r="T39">
        <f t="shared" si="11"/>
        <v>1</v>
      </c>
      <c r="U39">
        <f t="shared" si="12"/>
        <v>1</v>
      </c>
      <c r="V39">
        <f t="shared" si="13"/>
        <v>0</v>
      </c>
      <c r="W39">
        <f t="shared" si="44"/>
        <v>7</v>
      </c>
      <c r="X39">
        <f t="shared" si="14"/>
        <v>1</v>
      </c>
      <c r="Y39">
        <f t="shared" si="15"/>
        <v>1</v>
      </c>
      <c r="Z39">
        <f t="shared" si="16"/>
        <v>0</v>
      </c>
      <c r="AA39">
        <f t="shared" si="17"/>
        <v>0</v>
      </c>
      <c r="AB39">
        <f t="shared" si="18"/>
        <v>16.901960800285135</v>
      </c>
      <c r="AC39">
        <f t="shared" si="19"/>
        <v>22.989080357531851</v>
      </c>
    </row>
    <row r="40" spans="3:29">
      <c r="C40">
        <f t="shared" si="39"/>
        <v>8</v>
      </c>
      <c r="D40">
        <f t="shared" si="21"/>
        <v>65</v>
      </c>
      <c r="E40">
        <f t="shared" si="0"/>
        <v>8.0622577482985491</v>
      </c>
      <c r="F40">
        <f t="shared" si="1"/>
        <v>18.129133566428553</v>
      </c>
      <c r="G40">
        <f t="shared" si="40"/>
        <v>8</v>
      </c>
      <c r="H40">
        <f t="shared" si="2"/>
        <v>1.0064</v>
      </c>
      <c r="I40">
        <f t="shared" si="3"/>
        <v>1.0031948963187562</v>
      </c>
      <c r="J40">
        <f t="shared" si="4"/>
        <v>2.7706281011937471E-2</v>
      </c>
      <c r="K40">
        <f t="shared" si="41"/>
        <v>8</v>
      </c>
      <c r="L40">
        <f t="shared" si="5"/>
        <v>1</v>
      </c>
      <c r="M40">
        <f t="shared" si="6"/>
        <v>1</v>
      </c>
      <c r="N40">
        <f t="shared" si="7"/>
        <v>0</v>
      </c>
      <c r="O40">
        <f t="shared" si="42"/>
        <v>8</v>
      </c>
      <c r="P40">
        <f t="shared" si="8"/>
        <v>640001</v>
      </c>
      <c r="Q40">
        <f t="shared" si="9"/>
        <v>800.00062499975581</v>
      </c>
      <c r="R40">
        <f t="shared" si="10"/>
        <v>58.061806525684851</v>
      </c>
      <c r="S40">
        <f t="shared" si="43"/>
        <v>8</v>
      </c>
      <c r="T40">
        <f t="shared" si="11"/>
        <v>1</v>
      </c>
      <c r="U40">
        <f t="shared" si="12"/>
        <v>1</v>
      </c>
      <c r="V40">
        <f t="shared" si="13"/>
        <v>0</v>
      </c>
      <c r="W40">
        <f t="shared" si="44"/>
        <v>8</v>
      </c>
      <c r="X40">
        <f t="shared" si="14"/>
        <v>1</v>
      </c>
      <c r="Y40">
        <f t="shared" si="15"/>
        <v>1</v>
      </c>
      <c r="Z40">
        <f t="shared" si="16"/>
        <v>0</v>
      </c>
      <c r="AA40">
        <f t="shared" si="17"/>
        <v>0</v>
      </c>
      <c r="AB40">
        <f t="shared" si="18"/>
        <v>18.061799739838872</v>
      </c>
      <c r="AC40">
        <f t="shared" si="19"/>
        <v>21.843166938405492</v>
      </c>
    </row>
    <row r="41" spans="3:29">
      <c r="C41">
        <f t="shared" si="39"/>
        <v>9</v>
      </c>
      <c r="D41">
        <f t="shared" si="21"/>
        <v>82</v>
      </c>
      <c r="E41">
        <f t="shared" si="0"/>
        <v>9.0553851381374173</v>
      </c>
      <c r="F41">
        <f t="shared" si="1"/>
        <v>19.138138523837167</v>
      </c>
      <c r="G41">
        <f t="shared" si="40"/>
        <v>9</v>
      </c>
      <c r="H41">
        <f t="shared" si="2"/>
        <v>1.0081</v>
      </c>
      <c r="I41">
        <f t="shared" si="3"/>
        <v>1.004041831797859</v>
      </c>
      <c r="J41">
        <f t="shared" si="4"/>
        <v>3.5036147425366114E-2</v>
      </c>
      <c r="K41">
        <f t="shared" si="41"/>
        <v>9</v>
      </c>
      <c r="L41">
        <f t="shared" si="5"/>
        <v>1</v>
      </c>
      <c r="M41">
        <f t="shared" si="6"/>
        <v>1</v>
      </c>
      <c r="N41">
        <f t="shared" si="7"/>
        <v>0</v>
      </c>
      <c r="O41">
        <f t="shared" si="42"/>
        <v>9</v>
      </c>
      <c r="P41">
        <f t="shared" si="8"/>
        <v>810001</v>
      </c>
      <c r="Q41">
        <f t="shared" si="9"/>
        <v>900.00055555538404</v>
      </c>
      <c r="R41">
        <f t="shared" si="10"/>
        <v>59.08485555044345</v>
      </c>
      <c r="S41">
        <f t="shared" si="43"/>
        <v>9</v>
      </c>
      <c r="T41">
        <f t="shared" si="11"/>
        <v>1</v>
      </c>
      <c r="U41">
        <f t="shared" si="12"/>
        <v>1</v>
      </c>
      <c r="V41">
        <f t="shared" si="13"/>
        <v>0</v>
      </c>
      <c r="W41">
        <f t="shared" si="44"/>
        <v>9</v>
      </c>
      <c r="X41">
        <f t="shared" si="14"/>
        <v>1</v>
      </c>
      <c r="Y41">
        <f t="shared" si="15"/>
        <v>1</v>
      </c>
      <c r="Z41">
        <f t="shared" si="16"/>
        <v>0</v>
      </c>
      <c r="AA41">
        <f t="shared" si="17"/>
        <v>0</v>
      </c>
      <c r="AB41">
        <f t="shared" si="18"/>
        <v>19.084850188786497</v>
      </c>
      <c r="AC41">
        <f t="shared" si="19"/>
        <v>20.826830690394424</v>
      </c>
    </row>
    <row r="42" spans="3:29">
      <c r="C42">
        <f>C33*10</f>
        <v>10</v>
      </c>
      <c r="D42">
        <f t="shared" si="21"/>
        <v>101</v>
      </c>
      <c r="E42">
        <f t="shared" si="0"/>
        <v>10.04987562112089</v>
      </c>
      <c r="F42">
        <f t="shared" si="1"/>
        <v>20.043213737826427</v>
      </c>
      <c r="G42">
        <f>G33*10</f>
        <v>10</v>
      </c>
      <c r="H42">
        <f t="shared" si="2"/>
        <v>1.01</v>
      </c>
      <c r="I42">
        <f t="shared" si="3"/>
        <v>1.004987562112089</v>
      </c>
      <c r="J42">
        <f t="shared" si="4"/>
        <v>4.3213737826425083E-2</v>
      </c>
      <c r="K42">
        <f>K33*10</f>
        <v>10</v>
      </c>
      <c r="L42">
        <f t="shared" si="5"/>
        <v>1</v>
      </c>
      <c r="M42">
        <f t="shared" si="6"/>
        <v>1</v>
      </c>
      <c r="N42">
        <f t="shared" si="7"/>
        <v>0</v>
      </c>
      <c r="O42">
        <f>O33*10</f>
        <v>10</v>
      </c>
      <c r="P42">
        <f t="shared" si="8"/>
        <v>1000001</v>
      </c>
      <c r="Q42">
        <f t="shared" si="9"/>
        <v>1000.000499999875</v>
      </c>
      <c r="R42">
        <f t="shared" si="10"/>
        <v>60.000004342942646</v>
      </c>
      <c r="S42">
        <f>S33*10</f>
        <v>10</v>
      </c>
      <c r="T42">
        <f t="shared" si="11"/>
        <v>1</v>
      </c>
      <c r="U42">
        <f t="shared" si="12"/>
        <v>1</v>
      </c>
      <c r="V42">
        <f t="shared" si="13"/>
        <v>0</v>
      </c>
      <c r="W42">
        <f>W33*10</f>
        <v>10</v>
      </c>
      <c r="X42">
        <f t="shared" si="14"/>
        <v>1</v>
      </c>
      <c r="Y42">
        <f t="shared" si="15"/>
        <v>1</v>
      </c>
      <c r="Z42">
        <f t="shared" si="16"/>
        <v>0</v>
      </c>
      <c r="AA42">
        <f t="shared" si="17"/>
        <v>0</v>
      </c>
      <c r="AB42">
        <f t="shared" si="18"/>
        <v>20</v>
      </c>
      <c r="AC42">
        <f t="shared" si="19"/>
        <v>19.913576867289791</v>
      </c>
    </row>
    <row r="43" spans="3:29">
      <c r="C43">
        <f>C42+10</f>
        <v>20</v>
      </c>
      <c r="D43">
        <f t="shared" si="21"/>
        <v>401</v>
      </c>
      <c r="E43">
        <f t="shared" si="0"/>
        <v>20.024984394500787</v>
      </c>
      <c r="F43">
        <f t="shared" si="1"/>
        <v>26.031443726201822</v>
      </c>
      <c r="G43">
        <f>G42+10</f>
        <v>20</v>
      </c>
      <c r="H43">
        <f t="shared" si="2"/>
        <v>1.04</v>
      </c>
      <c r="I43">
        <f t="shared" si="3"/>
        <v>1.019803902718557</v>
      </c>
      <c r="J43">
        <f t="shared" si="4"/>
        <v>0.17033339298780412</v>
      </c>
      <c r="K43">
        <f>K42+10</f>
        <v>20</v>
      </c>
      <c r="L43">
        <f t="shared" si="5"/>
        <v>1</v>
      </c>
      <c r="M43">
        <f t="shared" si="6"/>
        <v>1</v>
      </c>
      <c r="N43">
        <f t="shared" si="7"/>
        <v>0</v>
      </c>
      <c r="O43">
        <f>O42+10</f>
        <v>20</v>
      </c>
      <c r="P43">
        <f t="shared" si="8"/>
        <v>4000001</v>
      </c>
      <c r="Q43">
        <f t="shared" si="9"/>
        <v>2000.0002499999844</v>
      </c>
      <c r="R43">
        <f t="shared" si="10"/>
        <v>66.020600999015699</v>
      </c>
      <c r="S43">
        <f>S42+10</f>
        <v>20</v>
      </c>
      <c r="T43">
        <f t="shared" si="11"/>
        <v>1</v>
      </c>
      <c r="U43">
        <f t="shared" si="12"/>
        <v>1</v>
      </c>
      <c r="V43">
        <f t="shared" si="13"/>
        <v>0</v>
      </c>
      <c r="W43">
        <f>W42+10</f>
        <v>20</v>
      </c>
      <c r="X43">
        <f t="shared" si="14"/>
        <v>1</v>
      </c>
      <c r="Y43">
        <f t="shared" si="15"/>
        <v>1</v>
      </c>
      <c r="Z43">
        <f t="shared" si="16"/>
        <v>0</v>
      </c>
      <c r="AA43">
        <f t="shared" si="17"/>
        <v>0</v>
      </c>
      <c r="AB43">
        <f t="shared" si="18"/>
        <v>26.020599913279625</v>
      </c>
      <c r="AC43">
        <f t="shared" si="19"/>
        <v>13.798223966546445</v>
      </c>
    </row>
    <row r="44" spans="3:29">
      <c r="C44">
        <f t="shared" ref="C44:C50" si="45">C43+10</f>
        <v>30</v>
      </c>
      <c r="D44">
        <f t="shared" si="21"/>
        <v>901</v>
      </c>
      <c r="E44">
        <f t="shared" si="0"/>
        <v>30.016662039607269</v>
      </c>
      <c r="F44">
        <f t="shared" si="1"/>
        <v>29.547247909790627</v>
      </c>
      <c r="G44">
        <f t="shared" ref="G44:G50" si="46">G43+10</f>
        <v>30</v>
      </c>
      <c r="H44">
        <f t="shared" si="2"/>
        <v>1.0900000000000001</v>
      </c>
      <c r="I44">
        <f t="shared" si="3"/>
        <v>1.0440306508910551</v>
      </c>
      <c r="J44">
        <f t="shared" si="4"/>
        <v>0.37426497940623682</v>
      </c>
      <c r="K44">
        <f t="shared" ref="K44:K50" si="47">K43+10</f>
        <v>30</v>
      </c>
      <c r="L44">
        <f t="shared" si="5"/>
        <v>1</v>
      </c>
      <c r="M44">
        <f t="shared" si="6"/>
        <v>1</v>
      </c>
      <c r="N44">
        <f t="shared" si="7"/>
        <v>0</v>
      </c>
      <c r="O44">
        <f t="shared" ref="O44:O50" si="48">O43+10</f>
        <v>30</v>
      </c>
      <c r="P44">
        <f t="shared" si="8"/>
        <v>9000001</v>
      </c>
      <c r="Q44">
        <f t="shared" si="9"/>
        <v>3000.0001666666622</v>
      </c>
      <c r="R44">
        <f t="shared" si="10"/>
        <v>69.542425576942648</v>
      </c>
      <c r="S44">
        <f t="shared" ref="S44:S50" si="49">S43+10</f>
        <v>30</v>
      </c>
      <c r="T44">
        <f t="shared" si="11"/>
        <v>1</v>
      </c>
      <c r="U44">
        <f t="shared" si="12"/>
        <v>1</v>
      </c>
      <c r="V44">
        <f t="shared" si="13"/>
        <v>0</v>
      </c>
      <c r="W44">
        <f t="shared" ref="W44:W50" si="50">W43+10</f>
        <v>30</v>
      </c>
      <c r="X44">
        <f t="shared" si="14"/>
        <v>1</v>
      </c>
      <c r="Y44">
        <f t="shared" si="15"/>
        <v>1</v>
      </c>
      <c r="Z44">
        <f t="shared" si="16"/>
        <v>0</v>
      </c>
      <c r="AA44">
        <f t="shared" si="17"/>
        <v>0</v>
      </c>
      <c r="AB44">
        <f t="shared" si="18"/>
        <v>29.542425094393248</v>
      </c>
      <c r="AC44">
        <f t="shared" si="19"/>
        <v>10.078487593352538</v>
      </c>
    </row>
    <row r="45" spans="3:29">
      <c r="C45">
        <f t="shared" si="45"/>
        <v>40</v>
      </c>
      <c r="D45">
        <f t="shared" si="21"/>
        <v>1601</v>
      </c>
      <c r="E45">
        <f t="shared" si="0"/>
        <v>40.01249804748511</v>
      </c>
      <c r="F45">
        <f t="shared" si="1"/>
        <v>32.043913319192995</v>
      </c>
      <c r="G45">
        <f t="shared" si="46"/>
        <v>40</v>
      </c>
      <c r="H45">
        <f t="shared" si="2"/>
        <v>1.1599999999999999</v>
      </c>
      <c r="I45">
        <f t="shared" si="3"/>
        <v>1.0770329614269007</v>
      </c>
      <c r="J45">
        <f t="shared" si="4"/>
        <v>0.64457989226918433</v>
      </c>
      <c r="K45">
        <f t="shared" si="47"/>
        <v>40</v>
      </c>
      <c r="L45">
        <f t="shared" si="5"/>
        <v>1</v>
      </c>
      <c r="M45">
        <f t="shared" si="6"/>
        <v>1</v>
      </c>
      <c r="N45">
        <f t="shared" si="7"/>
        <v>0</v>
      </c>
      <c r="O45">
        <f t="shared" si="48"/>
        <v>40</v>
      </c>
      <c r="P45">
        <f t="shared" si="8"/>
        <v>16000001</v>
      </c>
      <c r="Q45">
        <f t="shared" si="9"/>
        <v>4000.0001249999982</v>
      </c>
      <c r="R45">
        <f t="shared" si="10"/>
        <v>72.041200097993283</v>
      </c>
      <c r="S45">
        <f t="shared" si="49"/>
        <v>40</v>
      </c>
      <c r="T45">
        <f t="shared" si="11"/>
        <v>1</v>
      </c>
      <c r="U45">
        <f t="shared" si="12"/>
        <v>1</v>
      </c>
      <c r="V45">
        <f t="shared" si="13"/>
        <v>0</v>
      </c>
      <c r="W45">
        <f t="shared" si="50"/>
        <v>40</v>
      </c>
      <c r="X45">
        <f t="shared" si="14"/>
        <v>1</v>
      </c>
      <c r="Y45">
        <f t="shared" si="15"/>
        <v>1</v>
      </c>
      <c r="Z45">
        <f t="shared" si="16"/>
        <v>0</v>
      </c>
      <c r="AA45">
        <f t="shared" si="17"/>
        <v>0</v>
      </c>
      <c r="AB45">
        <f t="shared" si="18"/>
        <v>32.041199826559243</v>
      </c>
      <c r="AC45">
        <f t="shared" si="19"/>
        <v>7.3115070599718592</v>
      </c>
    </row>
    <row r="46" spans="3:29">
      <c r="C46">
        <f t="shared" si="45"/>
        <v>50</v>
      </c>
      <c r="D46">
        <f t="shared" si="21"/>
        <v>2501</v>
      </c>
      <c r="E46">
        <f t="shared" si="0"/>
        <v>50.009999000199947</v>
      </c>
      <c r="F46">
        <f t="shared" si="1"/>
        <v>33.981136917305022</v>
      </c>
      <c r="G46">
        <f t="shared" si="46"/>
        <v>50</v>
      </c>
      <c r="H46">
        <f t="shared" si="2"/>
        <v>1.25</v>
      </c>
      <c r="I46">
        <f t="shared" si="3"/>
        <v>1.1180339887498949</v>
      </c>
      <c r="J46">
        <f t="shared" si="4"/>
        <v>0.96910013008056461</v>
      </c>
      <c r="K46">
        <f t="shared" si="47"/>
        <v>50</v>
      </c>
      <c r="L46">
        <f t="shared" si="5"/>
        <v>1</v>
      </c>
      <c r="M46">
        <f t="shared" si="6"/>
        <v>1</v>
      </c>
      <c r="N46">
        <f t="shared" si="7"/>
        <v>0</v>
      </c>
      <c r="O46">
        <f t="shared" si="48"/>
        <v>50</v>
      </c>
      <c r="P46">
        <f t="shared" si="8"/>
        <v>25000001</v>
      </c>
      <c r="Q46">
        <f t="shared" si="9"/>
        <v>5000.0000999999993</v>
      </c>
      <c r="R46">
        <f t="shared" si="10"/>
        <v>73.979400260438155</v>
      </c>
      <c r="S46">
        <f t="shared" si="49"/>
        <v>50</v>
      </c>
      <c r="T46">
        <f t="shared" si="11"/>
        <v>1</v>
      </c>
      <c r="U46">
        <f t="shared" si="12"/>
        <v>1</v>
      </c>
      <c r="V46">
        <f t="shared" si="13"/>
        <v>0</v>
      </c>
      <c r="W46">
        <f t="shared" si="50"/>
        <v>50</v>
      </c>
      <c r="X46">
        <f t="shared" si="14"/>
        <v>1</v>
      </c>
      <c r="Y46">
        <f t="shared" si="15"/>
        <v>1</v>
      </c>
      <c r="Z46">
        <f t="shared" si="16"/>
        <v>0</v>
      </c>
      <c r="AA46">
        <f t="shared" si="17"/>
        <v>0</v>
      </c>
      <c r="AB46">
        <f t="shared" si="18"/>
        <v>33.979400086720375</v>
      </c>
      <c r="AC46">
        <f t="shared" si="19"/>
        <v>5.0497631263321949</v>
      </c>
    </row>
    <row r="47" spans="3:29">
      <c r="C47">
        <f t="shared" si="45"/>
        <v>60</v>
      </c>
      <c r="D47">
        <f t="shared" si="21"/>
        <v>3601</v>
      </c>
      <c r="E47">
        <f t="shared" si="0"/>
        <v>60.00833275470999</v>
      </c>
      <c r="F47">
        <f t="shared" si="1"/>
        <v>35.564231213712851</v>
      </c>
      <c r="G47">
        <f t="shared" si="46"/>
        <v>60</v>
      </c>
      <c r="H47">
        <f t="shared" si="2"/>
        <v>1.3599999999999999</v>
      </c>
      <c r="I47">
        <f t="shared" si="3"/>
        <v>1.16619037896906</v>
      </c>
      <c r="J47">
        <f t="shared" si="4"/>
        <v>1.3353890837021742</v>
      </c>
      <c r="K47">
        <f t="shared" si="47"/>
        <v>60</v>
      </c>
      <c r="L47">
        <f t="shared" si="5"/>
        <v>1</v>
      </c>
      <c r="M47">
        <f t="shared" si="6"/>
        <v>1</v>
      </c>
      <c r="N47">
        <f t="shared" si="7"/>
        <v>0</v>
      </c>
      <c r="O47">
        <f t="shared" si="48"/>
        <v>60</v>
      </c>
      <c r="P47">
        <f t="shared" si="8"/>
        <v>36000001</v>
      </c>
      <c r="Q47">
        <f t="shared" si="9"/>
        <v>6000.0000833333324</v>
      </c>
      <c r="R47">
        <f t="shared" si="10"/>
        <v>75.56302512831023</v>
      </c>
      <c r="S47">
        <f t="shared" si="49"/>
        <v>60</v>
      </c>
      <c r="T47">
        <f t="shared" si="11"/>
        <v>1</v>
      </c>
      <c r="U47">
        <f t="shared" si="12"/>
        <v>1</v>
      </c>
      <c r="V47">
        <f t="shared" si="13"/>
        <v>0</v>
      </c>
      <c r="W47">
        <f t="shared" si="50"/>
        <v>60</v>
      </c>
      <c r="X47">
        <f t="shared" si="14"/>
        <v>1</v>
      </c>
      <c r="Y47">
        <f t="shared" si="15"/>
        <v>1</v>
      </c>
      <c r="Z47">
        <f t="shared" si="16"/>
        <v>0</v>
      </c>
      <c r="AA47">
        <f t="shared" si="17"/>
        <v>0</v>
      </c>
      <c r="AB47">
        <f t="shared" si="18"/>
        <v>35.56302500767287</v>
      </c>
      <c r="AC47">
        <f t="shared" si="19"/>
        <v>3.1003798232223332</v>
      </c>
    </row>
    <row r="48" spans="3:29">
      <c r="C48">
        <f t="shared" si="45"/>
        <v>70</v>
      </c>
      <c r="D48">
        <f t="shared" si="21"/>
        <v>4901</v>
      </c>
      <c r="E48">
        <f t="shared" si="0"/>
        <v>70.007142492748557</v>
      </c>
      <c r="F48">
        <f t="shared" si="1"/>
        <v>36.902847025126292</v>
      </c>
      <c r="G48">
        <f t="shared" si="46"/>
        <v>70</v>
      </c>
      <c r="H48">
        <f t="shared" si="2"/>
        <v>1.49</v>
      </c>
      <c r="I48">
        <f t="shared" si="3"/>
        <v>1.2206555615733703</v>
      </c>
      <c r="J48">
        <f t="shared" si="4"/>
        <v>1.7318626841227402</v>
      </c>
      <c r="K48">
        <f t="shared" si="47"/>
        <v>70</v>
      </c>
      <c r="L48">
        <f t="shared" si="5"/>
        <v>1</v>
      </c>
      <c r="M48">
        <f t="shared" si="6"/>
        <v>1</v>
      </c>
      <c r="N48">
        <f t="shared" si="7"/>
        <v>0</v>
      </c>
      <c r="O48">
        <f t="shared" si="48"/>
        <v>70</v>
      </c>
      <c r="P48">
        <f t="shared" si="8"/>
        <v>49000001</v>
      </c>
      <c r="Q48">
        <f t="shared" si="9"/>
        <v>7000.0000714285707</v>
      </c>
      <c r="R48">
        <f t="shared" si="10"/>
        <v>76.901960888916662</v>
      </c>
      <c r="S48">
        <f t="shared" si="49"/>
        <v>70</v>
      </c>
      <c r="T48">
        <f t="shared" si="11"/>
        <v>1</v>
      </c>
      <c r="U48">
        <f t="shared" si="12"/>
        <v>1</v>
      </c>
      <c r="V48">
        <f t="shared" si="13"/>
        <v>0</v>
      </c>
      <c r="W48">
        <f t="shared" si="50"/>
        <v>70</v>
      </c>
      <c r="X48">
        <f t="shared" si="14"/>
        <v>1</v>
      </c>
      <c r="Y48">
        <f t="shared" si="15"/>
        <v>1</v>
      </c>
      <c r="Z48">
        <f t="shared" si="16"/>
        <v>0</v>
      </c>
      <c r="AA48">
        <f t="shared" si="17"/>
        <v>0</v>
      </c>
      <c r="AB48">
        <f t="shared" si="18"/>
        <v>36.901960800285138</v>
      </c>
      <c r="AC48">
        <f t="shared" si="19"/>
        <v>1.3652903793824933</v>
      </c>
    </row>
    <row r="49" spans="3:29">
      <c r="C49">
        <f t="shared" si="45"/>
        <v>80</v>
      </c>
      <c r="D49">
        <f t="shared" si="21"/>
        <v>6401</v>
      </c>
      <c r="E49">
        <f t="shared" si="0"/>
        <v>80.006249755878443</v>
      </c>
      <c r="F49">
        <f t="shared" si="1"/>
        <v>38.062478271957907</v>
      </c>
      <c r="G49">
        <f t="shared" si="46"/>
        <v>80</v>
      </c>
      <c r="H49">
        <f t="shared" si="2"/>
        <v>1.6400000000000001</v>
      </c>
      <c r="I49">
        <f t="shared" si="3"/>
        <v>1.2806248474865698</v>
      </c>
      <c r="J49">
        <f t="shared" si="4"/>
        <v>2.1484384804769792</v>
      </c>
      <c r="K49">
        <f t="shared" si="47"/>
        <v>80</v>
      </c>
      <c r="L49">
        <f t="shared" si="5"/>
        <v>1</v>
      </c>
      <c r="M49">
        <f t="shared" si="6"/>
        <v>1</v>
      </c>
      <c r="N49">
        <f t="shared" si="7"/>
        <v>0</v>
      </c>
      <c r="O49">
        <f t="shared" si="48"/>
        <v>80</v>
      </c>
      <c r="P49">
        <f t="shared" si="8"/>
        <v>64000001</v>
      </c>
      <c r="Q49">
        <f t="shared" si="9"/>
        <v>8000.0000624999993</v>
      </c>
      <c r="R49">
        <f t="shared" si="10"/>
        <v>78.061799807697383</v>
      </c>
      <c r="S49">
        <f t="shared" si="49"/>
        <v>80</v>
      </c>
      <c r="T49">
        <f t="shared" si="11"/>
        <v>1</v>
      </c>
      <c r="U49">
        <f t="shared" si="12"/>
        <v>1</v>
      </c>
      <c r="V49">
        <f t="shared" si="13"/>
        <v>0</v>
      </c>
      <c r="W49">
        <f t="shared" si="50"/>
        <v>80</v>
      </c>
      <c r="X49">
        <f t="shared" si="14"/>
        <v>1</v>
      </c>
      <c r="Y49">
        <f t="shared" si="15"/>
        <v>1</v>
      </c>
      <c r="Z49">
        <f t="shared" si="16"/>
        <v>0</v>
      </c>
      <c r="AA49">
        <f t="shared" si="17"/>
        <v>0</v>
      </c>
      <c r="AB49">
        <f t="shared" si="18"/>
        <v>38.061799739838868</v>
      </c>
      <c r="AC49">
        <f t="shared" si="19"/>
        <v>-0.21091668457636814</v>
      </c>
    </row>
    <row r="50" spans="3:29">
      <c r="C50">
        <f t="shared" si="45"/>
        <v>90</v>
      </c>
      <c r="D50">
        <f t="shared" si="21"/>
        <v>8101</v>
      </c>
      <c r="E50">
        <f t="shared" si="0"/>
        <v>90.005555384098372</v>
      </c>
      <c r="F50">
        <f t="shared" si="1"/>
        <v>39.085386321719596</v>
      </c>
      <c r="G50">
        <f t="shared" si="46"/>
        <v>90</v>
      </c>
      <c r="H50">
        <f t="shared" si="2"/>
        <v>1.81</v>
      </c>
      <c r="I50">
        <f t="shared" si="3"/>
        <v>1.3453624047073711</v>
      </c>
      <c r="J50">
        <f t="shared" si="4"/>
        <v>2.5767857486918455</v>
      </c>
      <c r="K50">
        <f t="shared" si="47"/>
        <v>90</v>
      </c>
      <c r="L50">
        <f t="shared" si="5"/>
        <v>1</v>
      </c>
      <c r="M50">
        <f t="shared" si="6"/>
        <v>1</v>
      </c>
      <c r="N50">
        <f t="shared" si="7"/>
        <v>0</v>
      </c>
      <c r="O50">
        <f t="shared" si="48"/>
        <v>90</v>
      </c>
      <c r="P50">
        <f t="shared" si="8"/>
        <v>81000001</v>
      </c>
      <c r="Q50">
        <f t="shared" si="9"/>
        <v>9000.0000555555562</v>
      </c>
      <c r="R50">
        <f t="shared" si="10"/>
        <v>79.084850242403093</v>
      </c>
      <c r="S50">
        <f t="shared" si="49"/>
        <v>90</v>
      </c>
      <c r="T50">
        <f t="shared" si="11"/>
        <v>1</v>
      </c>
      <c r="U50">
        <f t="shared" si="12"/>
        <v>1</v>
      </c>
      <c r="V50">
        <f t="shared" si="13"/>
        <v>0</v>
      </c>
      <c r="W50">
        <f t="shared" si="50"/>
        <v>90</v>
      </c>
      <c r="X50">
        <f t="shared" si="14"/>
        <v>1</v>
      </c>
      <c r="Y50">
        <f t="shared" si="15"/>
        <v>1</v>
      </c>
      <c r="Z50">
        <f t="shared" si="16"/>
        <v>0</v>
      </c>
      <c r="AA50">
        <f t="shared" si="17"/>
        <v>0</v>
      </c>
      <c r="AB50">
        <f t="shared" si="18"/>
        <v>39.084850188786497</v>
      </c>
      <c r="AC50">
        <f t="shared" si="19"/>
        <v>-1.6621720167948482</v>
      </c>
    </row>
    <row r="51" spans="3:29">
      <c r="C51">
        <f>C42*10</f>
        <v>100</v>
      </c>
      <c r="D51">
        <f t="shared" si="21"/>
        <v>10001</v>
      </c>
      <c r="E51">
        <f t="shared" si="0"/>
        <v>100.00499987500625</v>
      </c>
      <c r="F51">
        <f t="shared" si="1"/>
        <v>40.000434272768629</v>
      </c>
      <c r="G51">
        <f>G42*10</f>
        <v>100</v>
      </c>
      <c r="H51">
        <f t="shared" si="2"/>
        <v>2</v>
      </c>
      <c r="I51">
        <f t="shared" si="3"/>
        <v>1.4142135623730951</v>
      </c>
      <c r="J51">
        <f t="shared" si="4"/>
        <v>3.0102999566398125</v>
      </c>
      <c r="K51">
        <f>K42*10</f>
        <v>100</v>
      </c>
      <c r="L51">
        <f t="shared" si="5"/>
        <v>1</v>
      </c>
      <c r="M51">
        <f t="shared" si="6"/>
        <v>1</v>
      </c>
      <c r="N51">
        <f t="shared" si="7"/>
        <v>0</v>
      </c>
      <c r="O51">
        <f>O42*10</f>
        <v>100</v>
      </c>
      <c r="P51">
        <f t="shared" si="8"/>
        <v>100000001</v>
      </c>
      <c r="Q51">
        <f t="shared" si="9"/>
        <v>10000.000050000001</v>
      </c>
      <c r="R51">
        <f t="shared" si="10"/>
        <v>80.000000043429452</v>
      </c>
      <c r="S51">
        <f>S42*10</f>
        <v>100</v>
      </c>
      <c r="T51">
        <f t="shared" si="11"/>
        <v>1</v>
      </c>
      <c r="U51">
        <f t="shared" si="12"/>
        <v>1</v>
      </c>
      <c r="V51">
        <f t="shared" si="13"/>
        <v>0</v>
      </c>
      <c r="W51">
        <f>W42*10</f>
        <v>100</v>
      </c>
      <c r="X51">
        <f t="shared" si="14"/>
        <v>1</v>
      </c>
      <c r="Y51">
        <f t="shared" si="15"/>
        <v>1</v>
      </c>
      <c r="Z51">
        <f t="shared" si="16"/>
        <v>0</v>
      </c>
      <c r="AA51">
        <f t="shared" si="17"/>
        <v>0</v>
      </c>
      <c r="AB51">
        <f t="shared" si="18"/>
        <v>40</v>
      </c>
      <c r="AC51">
        <f t="shared" si="19"/>
        <v>-3.0107341859789898</v>
      </c>
    </row>
    <row r="52" spans="3:29">
      <c r="C52">
        <f>C51+100</f>
        <v>200</v>
      </c>
      <c r="D52">
        <f t="shared" si="21"/>
        <v>40001</v>
      </c>
      <c r="E52">
        <f t="shared" si="0"/>
        <v>200.00249998437519</v>
      </c>
      <c r="F52">
        <f t="shared" si="1"/>
        <v>46.020708485542954</v>
      </c>
      <c r="G52">
        <f>G51+100</f>
        <v>200</v>
      </c>
      <c r="H52">
        <f t="shared" si="2"/>
        <v>5</v>
      </c>
      <c r="I52">
        <f t="shared" si="3"/>
        <v>2.2360679774997898</v>
      </c>
      <c r="J52">
        <f t="shared" si="4"/>
        <v>6.9897000433601884</v>
      </c>
      <c r="K52">
        <f>K51+100</f>
        <v>200</v>
      </c>
      <c r="L52">
        <f t="shared" si="5"/>
        <v>1</v>
      </c>
      <c r="M52">
        <f t="shared" si="6"/>
        <v>1</v>
      </c>
      <c r="N52">
        <f t="shared" si="7"/>
        <v>0</v>
      </c>
      <c r="O52">
        <f>O51+100</f>
        <v>200</v>
      </c>
      <c r="P52">
        <f t="shared" si="8"/>
        <v>400000001</v>
      </c>
      <c r="Q52">
        <f t="shared" si="9"/>
        <v>20000.000025000001</v>
      </c>
      <c r="R52">
        <f t="shared" si="10"/>
        <v>86.020599924136988</v>
      </c>
      <c r="S52">
        <f>S51+100</f>
        <v>200</v>
      </c>
      <c r="T52">
        <f t="shared" si="11"/>
        <v>1</v>
      </c>
      <c r="U52">
        <f t="shared" si="12"/>
        <v>1</v>
      </c>
      <c r="V52">
        <f t="shared" si="13"/>
        <v>0</v>
      </c>
      <c r="W52">
        <f>W51+100</f>
        <v>200</v>
      </c>
      <c r="X52">
        <f t="shared" si="14"/>
        <v>1</v>
      </c>
      <c r="Y52">
        <f t="shared" si="15"/>
        <v>1</v>
      </c>
      <c r="Z52">
        <f t="shared" si="16"/>
        <v>0</v>
      </c>
      <c r="AA52">
        <f t="shared" si="17"/>
        <v>0</v>
      </c>
      <c r="AB52">
        <f t="shared" si="18"/>
        <v>46.020599913279625</v>
      </c>
      <c r="AC52">
        <f t="shared" si="19"/>
        <v>-13.010408518045779</v>
      </c>
    </row>
    <row r="53" spans="3:29">
      <c r="C53">
        <f t="shared" ref="C53:C59" si="51">C52+100</f>
        <v>300</v>
      </c>
      <c r="D53">
        <f t="shared" si="21"/>
        <v>90001</v>
      </c>
      <c r="E53">
        <f t="shared" si="0"/>
        <v>300.00166666203705</v>
      </c>
      <c r="F53">
        <f t="shared" si="1"/>
        <v>49.542473349067599</v>
      </c>
      <c r="G53">
        <f t="shared" ref="G53:G59" si="52">G52+100</f>
        <v>300</v>
      </c>
      <c r="H53">
        <f t="shared" si="2"/>
        <v>10</v>
      </c>
      <c r="I53">
        <f t="shared" si="3"/>
        <v>3.1622776601683795</v>
      </c>
      <c r="J53">
        <f t="shared" si="4"/>
        <v>10</v>
      </c>
      <c r="K53">
        <f t="shared" ref="K53:K59" si="53">K52+100</f>
        <v>300</v>
      </c>
      <c r="L53">
        <f t="shared" si="5"/>
        <v>1</v>
      </c>
      <c r="M53">
        <f t="shared" si="6"/>
        <v>1</v>
      </c>
      <c r="N53">
        <f t="shared" si="7"/>
        <v>0</v>
      </c>
      <c r="O53">
        <f t="shared" ref="O53:O59" si="54">O52+100</f>
        <v>300</v>
      </c>
      <c r="P53">
        <f t="shared" si="8"/>
        <v>900000001</v>
      </c>
      <c r="Q53">
        <f t="shared" si="9"/>
        <v>30000.000016666665</v>
      </c>
      <c r="R53">
        <f t="shared" si="10"/>
        <v>89.542425099218747</v>
      </c>
      <c r="S53">
        <f t="shared" ref="S53:S59" si="55">S52+100</f>
        <v>300</v>
      </c>
      <c r="T53">
        <f t="shared" si="11"/>
        <v>1</v>
      </c>
      <c r="U53">
        <f t="shared" si="12"/>
        <v>1</v>
      </c>
      <c r="V53">
        <f t="shared" si="13"/>
        <v>0</v>
      </c>
      <c r="W53">
        <f t="shared" ref="W53:W59" si="56">W52+100</f>
        <v>300</v>
      </c>
      <c r="X53">
        <f t="shared" si="14"/>
        <v>1</v>
      </c>
      <c r="Y53">
        <f t="shared" si="15"/>
        <v>1</v>
      </c>
      <c r="Z53">
        <f t="shared" si="16"/>
        <v>0</v>
      </c>
      <c r="AA53">
        <f t="shared" si="17"/>
        <v>0</v>
      </c>
      <c r="AB53">
        <f t="shared" si="18"/>
        <v>49.542425094393252</v>
      </c>
      <c r="AC53">
        <f t="shared" si="19"/>
        <v>-19.542473344242104</v>
      </c>
    </row>
    <row r="54" spans="3:29">
      <c r="C54">
        <f t="shared" si="51"/>
        <v>400</v>
      </c>
      <c r="D54">
        <f t="shared" si="21"/>
        <v>160001</v>
      </c>
      <c r="E54">
        <f t="shared" si="0"/>
        <v>400.00124999804689</v>
      </c>
      <c r="F54">
        <f t="shared" si="1"/>
        <v>52.041226969879546</v>
      </c>
      <c r="G54">
        <f t="shared" si="52"/>
        <v>400</v>
      </c>
      <c r="H54">
        <f t="shared" si="2"/>
        <v>17</v>
      </c>
      <c r="I54">
        <f t="shared" si="3"/>
        <v>4.1231056256176606</v>
      </c>
      <c r="J54">
        <f t="shared" si="4"/>
        <v>12.304489213782739</v>
      </c>
      <c r="K54">
        <f t="shared" si="53"/>
        <v>400</v>
      </c>
      <c r="L54">
        <f t="shared" si="5"/>
        <v>1</v>
      </c>
      <c r="M54">
        <f t="shared" si="6"/>
        <v>1</v>
      </c>
      <c r="N54">
        <f t="shared" si="7"/>
        <v>0</v>
      </c>
      <c r="O54">
        <f t="shared" si="54"/>
        <v>400</v>
      </c>
      <c r="P54">
        <f t="shared" si="8"/>
        <v>1600000001</v>
      </c>
      <c r="Q54">
        <f t="shared" si="9"/>
        <v>40000.000012500001</v>
      </c>
      <c r="R54">
        <f t="shared" si="10"/>
        <v>92.041199829273594</v>
      </c>
      <c r="S54">
        <f t="shared" si="55"/>
        <v>400</v>
      </c>
      <c r="T54">
        <f t="shared" si="11"/>
        <v>1</v>
      </c>
      <c r="U54">
        <f t="shared" si="12"/>
        <v>1</v>
      </c>
      <c r="V54">
        <f t="shared" si="13"/>
        <v>0</v>
      </c>
      <c r="W54">
        <f t="shared" si="56"/>
        <v>400</v>
      </c>
      <c r="X54">
        <f t="shared" si="14"/>
        <v>1</v>
      </c>
      <c r="Y54">
        <f t="shared" si="15"/>
        <v>1</v>
      </c>
      <c r="Z54">
        <f t="shared" si="16"/>
        <v>0</v>
      </c>
      <c r="AA54">
        <f t="shared" si="17"/>
        <v>0</v>
      </c>
      <c r="AB54">
        <f t="shared" si="18"/>
        <v>52.04119982655925</v>
      </c>
      <c r="AC54">
        <f t="shared" si="19"/>
        <v>-24.345716180947946</v>
      </c>
    </row>
    <row r="55" spans="3:29">
      <c r="C55">
        <f t="shared" si="51"/>
        <v>500</v>
      </c>
      <c r="D55">
        <f t="shared" si="21"/>
        <v>250001</v>
      </c>
      <c r="E55">
        <f t="shared" si="0"/>
        <v>500.00099999899999</v>
      </c>
      <c r="F55">
        <f t="shared" si="1"/>
        <v>53.979417458464908</v>
      </c>
      <c r="G55">
        <f t="shared" si="52"/>
        <v>500</v>
      </c>
      <c r="H55">
        <f t="shared" si="2"/>
        <v>26</v>
      </c>
      <c r="I55">
        <f t="shared" si="3"/>
        <v>5.0990195135927845</v>
      </c>
      <c r="J55">
        <f t="shared" si="4"/>
        <v>14.14973347970818</v>
      </c>
      <c r="K55">
        <f t="shared" si="53"/>
        <v>500</v>
      </c>
      <c r="L55">
        <f t="shared" si="5"/>
        <v>1</v>
      </c>
      <c r="M55">
        <f t="shared" si="6"/>
        <v>1</v>
      </c>
      <c r="N55">
        <f t="shared" si="7"/>
        <v>0</v>
      </c>
      <c r="O55">
        <f t="shared" si="54"/>
        <v>500</v>
      </c>
      <c r="P55">
        <f t="shared" si="8"/>
        <v>2500000001</v>
      </c>
      <c r="Q55">
        <f t="shared" si="9"/>
        <v>50000.000010000003</v>
      </c>
      <c r="R55">
        <f t="shared" si="10"/>
        <v>93.979400088457567</v>
      </c>
      <c r="S55">
        <f t="shared" si="55"/>
        <v>500</v>
      </c>
      <c r="T55">
        <f t="shared" si="11"/>
        <v>1</v>
      </c>
      <c r="U55">
        <f t="shared" si="12"/>
        <v>1</v>
      </c>
      <c r="V55">
        <f t="shared" si="13"/>
        <v>0</v>
      </c>
      <c r="W55">
        <f t="shared" si="56"/>
        <v>500</v>
      </c>
      <c r="X55">
        <f t="shared" si="14"/>
        <v>1</v>
      </c>
      <c r="Y55">
        <f t="shared" si="15"/>
        <v>1</v>
      </c>
      <c r="Z55">
        <f t="shared" si="16"/>
        <v>0</v>
      </c>
      <c r="AA55">
        <f t="shared" si="17"/>
        <v>0</v>
      </c>
      <c r="AB55">
        <f t="shared" si="18"/>
        <v>53.979400086720375</v>
      </c>
      <c r="AC55">
        <f t="shared" si="19"/>
        <v>-28.129150936435892</v>
      </c>
    </row>
    <row r="56" spans="3:29">
      <c r="C56">
        <f t="shared" si="51"/>
        <v>600</v>
      </c>
      <c r="D56">
        <f t="shared" si="21"/>
        <v>360001</v>
      </c>
      <c r="E56">
        <f t="shared" si="0"/>
        <v>600.00083333275461</v>
      </c>
      <c r="F56">
        <f t="shared" si="1"/>
        <v>55.563037071391726</v>
      </c>
      <c r="G56">
        <f t="shared" si="52"/>
        <v>600</v>
      </c>
      <c r="H56">
        <f t="shared" si="2"/>
        <v>37</v>
      </c>
      <c r="I56">
        <f t="shared" si="3"/>
        <v>6.0827625302982193</v>
      </c>
      <c r="J56">
        <f t="shared" si="4"/>
        <v>15.68201724066995</v>
      </c>
      <c r="K56">
        <f t="shared" si="53"/>
        <v>600</v>
      </c>
      <c r="L56">
        <f t="shared" si="5"/>
        <v>1</v>
      </c>
      <c r="M56">
        <f t="shared" si="6"/>
        <v>1</v>
      </c>
      <c r="N56">
        <f t="shared" si="7"/>
        <v>0</v>
      </c>
      <c r="O56">
        <f t="shared" si="54"/>
        <v>600</v>
      </c>
      <c r="P56">
        <f t="shared" si="8"/>
        <v>3600000001</v>
      </c>
      <c r="Q56">
        <f t="shared" si="9"/>
        <v>60000.000008333336</v>
      </c>
      <c r="R56">
        <f t="shared" si="10"/>
        <v>95.563025008879251</v>
      </c>
      <c r="S56">
        <f t="shared" si="55"/>
        <v>600</v>
      </c>
      <c r="T56">
        <f t="shared" si="11"/>
        <v>1</v>
      </c>
      <c r="U56">
        <f t="shared" si="12"/>
        <v>1</v>
      </c>
      <c r="V56">
        <f t="shared" si="13"/>
        <v>0</v>
      </c>
      <c r="W56">
        <f t="shared" si="56"/>
        <v>600</v>
      </c>
      <c r="X56">
        <f t="shared" si="14"/>
        <v>1</v>
      </c>
      <c r="Y56">
        <f t="shared" si="15"/>
        <v>1</v>
      </c>
      <c r="Z56">
        <f t="shared" si="16"/>
        <v>0</v>
      </c>
      <c r="AA56">
        <f t="shared" si="17"/>
        <v>0</v>
      </c>
      <c r="AB56">
        <f t="shared" si="18"/>
        <v>55.56302500767287</v>
      </c>
      <c r="AC56">
        <f t="shared" si="19"/>
        <v>-31.245054310855302</v>
      </c>
    </row>
    <row r="57" spans="3:29">
      <c r="C57">
        <f t="shared" si="51"/>
        <v>700</v>
      </c>
      <c r="D57">
        <f t="shared" si="21"/>
        <v>490001</v>
      </c>
      <c r="E57">
        <f t="shared" si="0"/>
        <v>700.00071428534989</v>
      </c>
      <c r="F57">
        <f t="shared" si="1"/>
        <v>56.901969663428787</v>
      </c>
      <c r="G57">
        <f t="shared" si="52"/>
        <v>700</v>
      </c>
      <c r="H57">
        <f t="shared" si="2"/>
        <v>50.000000000000007</v>
      </c>
      <c r="I57">
        <f t="shared" si="3"/>
        <v>7.0710678118654755</v>
      </c>
      <c r="J57">
        <f t="shared" si="4"/>
        <v>16.989700043360187</v>
      </c>
      <c r="K57">
        <f t="shared" si="53"/>
        <v>700</v>
      </c>
      <c r="L57">
        <f t="shared" si="5"/>
        <v>1</v>
      </c>
      <c r="M57">
        <f t="shared" si="6"/>
        <v>1</v>
      </c>
      <c r="N57">
        <f t="shared" si="7"/>
        <v>0</v>
      </c>
      <c r="O57">
        <f t="shared" si="54"/>
        <v>700</v>
      </c>
      <c r="P57">
        <f t="shared" si="8"/>
        <v>4900000001</v>
      </c>
      <c r="Q57">
        <f t="shared" si="9"/>
        <v>70000.000007142851</v>
      </c>
      <c r="R57">
        <f t="shared" si="10"/>
        <v>96.901960801171455</v>
      </c>
      <c r="S57">
        <f t="shared" si="55"/>
        <v>700</v>
      </c>
      <c r="T57">
        <f t="shared" si="11"/>
        <v>1</v>
      </c>
      <c r="U57">
        <f t="shared" si="12"/>
        <v>1</v>
      </c>
      <c r="V57">
        <f t="shared" si="13"/>
        <v>0</v>
      </c>
      <c r="W57">
        <f t="shared" si="56"/>
        <v>700</v>
      </c>
      <c r="X57">
        <f t="shared" si="14"/>
        <v>1</v>
      </c>
      <c r="Y57">
        <f t="shared" si="15"/>
        <v>1</v>
      </c>
      <c r="Z57">
        <f t="shared" si="16"/>
        <v>0</v>
      </c>
      <c r="AA57">
        <f t="shared" si="17"/>
        <v>0</v>
      </c>
      <c r="AB57">
        <f t="shared" si="18"/>
        <v>56.901960800285138</v>
      </c>
      <c r="AC57">
        <f t="shared" si="19"/>
        <v>-33.891669705902657</v>
      </c>
    </row>
    <row r="58" spans="3:29">
      <c r="C58">
        <f t="shared" si="51"/>
        <v>800</v>
      </c>
      <c r="D58">
        <f t="shared" si="21"/>
        <v>640001</v>
      </c>
      <c r="E58">
        <f t="shared" si="0"/>
        <v>800.00062499975581</v>
      </c>
      <c r="F58">
        <f t="shared" si="1"/>
        <v>58.061806525684851</v>
      </c>
      <c r="G58">
        <f t="shared" si="52"/>
        <v>800</v>
      </c>
      <c r="H58">
        <f t="shared" si="2"/>
        <v>65</v>
      </c>
      <c r="I58">
        <f t="shared" si="3"/>
        <v>8.0622577482985491</v>
      </c>
      <c r="J58">
        <f t="shared" si="4"/>
        <v>18.129133566428553</v>
      </c>
      <c r="K58">
        <f t="shared" si="53"/>
        <v>800</v>
      </c>
      <c r="L58">
        <f t="shared" si="5"/>
        <v>1</v>
      </c>
      <c r="M58">
        <f t="shared" si="6"/>
        <v>1</v>
      </c>
      <c r="N58">
        <f t="shared" si="7"/>
        <v>0</v>
      </c>
      <c r="O58">
        <f t="shared" si="54"/>
        <v>800</v>
      </c>
      <c r="P58">
        <f t="shared" si="8"/>
        <v>6400000001</v>
      </c>
      <c r="Q58">
        <f t="shared" si="9"/>
        <v>80000.000006250004</v>
      </c>
      <c r="R58">
        <f t="shared" si="10"/>
        <v>98.061799740517458</v>
      </c>
      <c r="S58">
        <f t="shared" si="55"/>
        <v>800</v>
      </c>
      <c r="T58">
        <f t="shared" si="11"/>
        <v>1</v>
      </c>
      <c r="U58">
        <f t="shared" si="12"/>
        <v>1</v>
      </c>
      <c r="V58">
        <f t="shared" si="13"/>
        <v>0</v>
      </c>
      <c r="W58">
        <f t="shared" si="56"/>
        <v>800</v>
      </c>
      <c r="X58">
        <f t="shared" si="14"/>
        <v>1</v>
      </c>
      <c r="Y58">
        <f t="shared" si="15"/>
        <v>1</v>
      </c>
      <c r="Z58">
        <f t="shared" si="16"/>
        <v>0</v>
      </c>
      <c r="AA58">
        <f t="shared" si="17"/>
        <v>0</v>
      </c>
      <c r="AB58">
        <f t="shared" si="18"/>
        <v>58.061799739838875</v>
      </c>
      <c r="AC58">
        <f t="shared" si="19"/>
        <v>-36.190940091434825</v>
      </c>
    </row>
    <row r="59" spans="3:29">
      <c r="C59">
        <f t="shared" si="51"/>
        <v>900</v>
      </c>
      <c r="D59">
        <f t="shared" si="21"/>
        <v>810001</v>
      </c>
      <c r="E59">
        <f t="shared" si="0"/>
        <v>900.00055555538404</v>
      </c>
      <c r="F59">
        <f t="shared" si="1"/>
        <v>59.08485555044345</v>
      </c>
      <c r="G59">
        <f t="shared" si="52"/>
        <v>900</v>
      </c>
      <c r="H59">
        <f t="shared" si="2"/>
        <v>82.000000000000014</v>
      </c>
      <c r="I59">
        <f t="shared" si="3"/>
        <v>9.0553851381374173</v>
      </c>
      <c r="J59">
        <f t="shared" si="4"/>
        <v>19.138138523837167</v>
      </c>
      <c r="K59">
        <f t="shared" si="53"/>
        <v>900</v>
      </c>
      <c r="L59">
        <f t="shared" si="5"/>
        <v>1</v>
      </c>
      <c r="M59">
        <f t="shared" si="6"/>
        <v>1</v>
      </c>
      <c r="N59">
        <f t="shared" si="7"/>
        <v>0</v>
      </c>
      <c r="O59">
        <f t="shared" si="54"/>
        <v>900</v>
      </c>
      <c r="P59">
        <f t="shared" si="8"/>
        <v>8100000001</v>
      </c>
      <c r="Q59">
        <f t="shared" si="9"/>
        <v>90000.000005555557</v>
      </c>
      <c r="R59">
        <f t="shared" si="10"/>
        <v>99.084850189322665</v>
      </c>
      <c r="S59">
        <f t="shared" si="55"/>
        <v>900</v>
      </c>
      <c r="T59">
        <f t="shared" si="11"/>
        <v>1</v>
      </c>
      <c r="U59">
        <f t="shared" si="12"/>
        <v>1</v>
      </c>
      <c r="V59">
        <f t="shared" si="13"/>
        <v>0</v>
      </c>
      <c r="W59">
        <f t="shared" si="56"/>
        <v>900</v>
      </c>
      <c r="X59">
        <f t="shared" si="14"/>
        <v>1</v>
      </c>
      <c r="Y59">
        <f t="shared" si="15"/>
        <v>1</v>
      </c>
      <c r="Z59">
        <f t="shared" si="16"/>
        <v>0</v>
      </c>
      <c r="AA59">
        <f t="shared" si="17"/>
        <v>0</v>
      </c>
      <c r="AB59">
        <f t="shared" si="18"/>
        <v>59.084850188786497</v>
      </c>
      <c r="AC59">
        <f t="shared" si="19"/>
        <v>-38.222994073744452</v>
      </c>
    </row>
    <row r="60" spans="3:29">
      <c r="C60">
        <f>C51*10</f>
        <v>1000</v>
      </c>
      <c r="D60">
        <f t="shared" si="21"/>
        <v>1000001</v>
      </c>
      <c r="E60">
        <f t="shared" si="0"/>
        <v>1000.000499999875</v>
      </c>
      <c r="F60">
        <f t="shared" si="1"/>
        <v>60.000004342942646</v>
      </c>
      <c r="G60">
        <f>G51*10</f>
        <v>1000</v>
      </c>
      <c r="H60">
        <f t="shared" si="2"/>
        <v>101</v>
      </c>
      <c r="I60">
        <f t="shared" si="3"/>
        <v>10.04987562112089</v>
      </c>
      <c r="J60">
        <f t="shared" si="4"/>
        <v>20.043213737826427</v>
      </c>
      <c r="K60">
        <f>K51*10</f>
        <v>1000</v>
      </c>
      <c r="L60">
        <f t="shared" si="5"/>
        <v>1</v>
      </c>
      <c r="M60">
        <f t="shared" si="6"/>
        <v>1</v>
      </c>
      <c r="N60">
        <f t="shared" si="7"/>
        <v>0</v>
      </c>
      <c r="O60">
        <f>O51*10</f>
        <v>1000</v>
      </c>
      <c r="P60">
        <f t="shared" si="8"/>
        <v>10000000001</v>
      </c>
      <c r="Q60">
        <f t="shared" si="9"/>
        <v>100000.00000499999</v>
      </c>
      <c r="R60">
        <f t="shared" si="10"/>
        <v>100.0000000004343</v>
      </c>
      <c r="S60">
        <f>S51*10</f>
        <v>1000</v>
      </c>
      <c r="T60">
        <f t="shared" si="11"/>
        <v>1</v>
      </c>
      <c r="U60">
        <f t="shared" si="12"/>
        <v>1</v>
      </c>
      <c r="V60">
        <f t="shared" si="13"/>
        <v>0</v>
      </c>
      <c r="W60">
        <f>W51*10</f>
        <v>1000</v>
      </c>
      <c r="X60">
        <f t="shared" si="14"/>
        <v>1</v>
      </c>
      <c r="Y60">
        <f t="shared" si="15"/>
        <v>1</v>
      </c>
      <c r="Z60">
        <f t="shared" si="16"/>
        <v>0</v>
      </c>
      <c r="AA60">
        <f t="shared" si="17"/>
        <v>0</v>
      </c>
      <c r="AB60">
        <f t="shared" si="18"/>
        <v>60</v>
      </c>
      <c r="AC60">
        <f t="shared" si="19"/>
        <v>-40.043218080334768</v>
      </c>
    </row>
    <row r="61" spans="3:29">
      <c r="C61">
        <f>C60+1000</f>
        <v>2000</v>
      </c>
      <c r="D61">
        <f t="shared" si="21"/>
        <v>4000001</v>
      </c>
      <c r="E61">
        <f t="shared" si="0"/>
        <v>2000.0002499999844</v>
      </c>
      <c r="F61">
        <f t="shared" si="1"/>
        <v>66.020600999015699</v>
      </c>
      <c r="G61">
        <f>G60+1000</f>
        <v>2000</v>
      </c>
      <c r="H61">
        <f t="shared" si="2"/>
        <v>401</v>
      </c>
      <c r="I61">
        <f t="shared" si="3"/>
        <v>20.024984394500787</v>
      </c>
      <c r="J61">
        <f t="shared" si="4"/>
        <v>26.031443726201822</v>
      </c>
      <c r="K61">
        <f>K60+1000</f>
        <v>2000</v>
      </c>
      <c r="L61">
        <f t="shared" si="5"/>
        <v>1</v>
      </c>
      <c r="M61">
        <f t="shared" si="6"/>
        <v>1</v>
      </c>
      <c r="N61">
        <f t="shared" si="7"/>
        <v>0</v>
      </c>
      <c r="O61">
        <f>O60+1000</f>
        <v>2000</v>
      </c>
      <c r="P61">
        <f t="shared" si="8"/>
        <v>40000000001</v>
      </c>
      <c r="Q61">
        <f t="shared" si="9"/>
        <v>200000.00000249999</v>
      </c>
      <c r="R61">
        <f t="shared" si="10"/>
        <v>106.0205999133882</v>
      </c>
      <c r="S61">
        <f>S60+1000</f>
        <v>2000</v>
      </c>
      <c r="T61">
        <f t="shared" si="11"/>
        <v>1</v>
      </c>
      <c r="U61">
        <f t="shared" si="12"/>
        <v>1</v>
      </c>
      <c r="V61">
        <f t="shared" si="13"/>
        <v>0</v>
      </c>
      <c r="W61">
        <f>W60+1000</f>
        <v>2000</v>
      </c>
      <c r="X61">
        <f t="shared" si="14"/>
        <v>1</v>
      </c>
      <c r="Y61">
        <f t="shared" si="15"/>
        <v>1</v>
      </c>
      <c r="Z61">
        <f t="shared" si="16"/>
        <v>0</v>
      </c>
      <c r="AA61">
        <f t="shared" si="17"/>
        <v>0</v>
      </c>
      <c r="AB61">
        <f t="shared" si="18"/>
        <v>66.020599913279625</v>
      </c>
      <c r="AC61">
        <f t="shared" si="19"/>
        <v>-52.052044725108942</v>
      </c>
    </row>
    <row r="62" spans="3:29">
      <c r="C62">
        <f t="shared" ref="C62:C68" si="57">C61+1000</f>
        <v>3000</v>
      </c>
      <c r="D62">
        <f t="shared" si="21"/>
        <v>9000001</v>
      </c>
      <c r="E62">
        <f t="shared" si="0"/>
        <v>3000.0001666666622</v>
      </c>
      <c r="F62">
        <f t="shared" si="1"/>
        <v>69.542425576942648</v>
      </c>
      <c r="G62">
        <f t="shared" ref="G62:G68" si="58">G61+1000</f>
        <v>3000</v>
      </c>
      <c r="H62">
        <f t="shared" si="2"/>
        <v>901</v>
      </c>
      <c r="I62">
        <f t="shared" si="3"/>
        <v>30.016662039607269</v>
      </c>
      <c r="J62">
        <f t="shared" si="4"/>
        <v>29.547247909790627</v>
      </c>
      <c r="K62">
        <f t="shared" ref="K62:K68" si="59">K61+1000</f>
        <v>3000</v>
      </c>
      <c r="L62">
        <f t="shared" si="5"/>
        <v>1</v>
      </c>
      <c r="M62">
        <f t="shared" si="6"/>
        <v>1</v>
      </c>
      <c r="N62">
        <f t="shared" si="7"/>
        <v>0</v>
      </c>
      <c r="O62">
        <f t="shared" ref="O62:O68" si="60">O61+1000</f>
        <v>3000</v>
      </c>
      <c r="P62">
        <f t="shared" si="8"/>
        <v>90000000001</v>
      </c>
      <c r="Q62">
        <f t="shared" si="9"/>
        <v>300000.00000166666</v>
      </c>
      <c r="R62">
        <f t="shared" si="10"/>
        <v>109.5424250944415</v>
      </c>
      <c r="S62">
        <f t="shared" ref="S62:S68" si="61">S61+1000</f>
        <v>3000</v>
      </c>
      <c r="T62">
        <f t="shared" si="11"/>
        <v>1</v>
      </c>
      <c r="U62">
        <f t="shared" si="12"/>
        <v>1</v>
      </c>
      <c r="V62">
        <f t="shared" si="13"/>
        <v>0</v>
      </c>
      <c r="W62">
        <f t="shared" ref="W62:W68" si="62">W61+1000</f>
        <v>3000</v>
      </c>
      <c r="X62">
        <f t="shared" si="14"/>
        <v>1</v>
      </c>
      <c r="Y62">
        <f t="shared" si="15"/>
        <v>1</v>
      </c>
      <c r="Z62">
        <f t="shared" si="16"/>
        <v>0</v>
      </c>
      <c r="AA62">
        <f t="shared" si="17"/>
        <v>0</v>
      </c>
      <c r="AB62">
        <f t="shared" si="18"/>
        <v>69.542425094393252</v>
      </c>
      <c r="AC62">
        <f t="shared" si="19"/>
        <v>-59.08967348668503</v>
      </c>
    </row>
    <row r="63" spans="3:29">
      <c r="C63">
        <f t="shared" si="57"/>
        <v>4000</v>
      </c>
      <c r="D63">
        <f t="shared" si="21"/>
        <v>16000001</v>
      </c>
      <c r="E63">
        <f t="shared" si="0"/>
        <v>4000.0001249999982</v>
      </c>
      <c r="F63">
        <f t="shared" si="1"/>
        <v>72.041200097993283</v>
      </c>
      <c r="G63">
        <f t="shared" si="58"/>
        <v>4000</v>
      </c>
      <c r="H63">
        <f t="shared" si="2"/>
        <v>1601</v>
      </c>
      <c r="I63">
        <f t="shared" si="3"/>
        <v>40.01249804748511</v>
      </c>
      <c r="J63">
        <f t="shared" si="4"/>
        <v>32.043913319192995</v>
      </c>
      <c r="K63">
        <f t="shared" si="59"/>
        <v>4000</v>
      </c>
      <c r="L63">
        <f t="shared" si="5"/>
        <v>1</v>
      </c>
      <c r="M63">
        <f t="shared" si="6"/>
        <v>1</v>
      </c>
      <c r="N63">
        <f t="shared" si="7"/>
        <v>0</v>
      </c>
      <c r="O63">
        <f t="shared" si="60"/>
        <v>4000</v>
      </c>
      <c r="P63">
        <f t="shared" si="8"/>
        <v>160000000001</v>
      </c>
      <c r="Q63">
        <f t="shared" si="9"/>
        <v>400000.00000125001</v>
      </c>
      <c r="R63">
        <f t="shared" si="10"/>
        <v>112.04119982658639</v>
      </c>
      <c r="S63">
        <f t="shared" si="61"/>
        <v>4000</v>
      </c>
      <c r="T63">
        <f t="shared" si="11"/>
        <v>1</v>
      </c>
      <c r="U63">
        <f t="shared" si="12"/>
        <v>1</v>
      </c>
      <c r="V63">
        <f t="shared" si="13"/>
        <v>0</v>
      </c>
      <c r="W63">
        <f t="shared" si="62"/>
        <v>4000</v>
      </c>
      <c r="X63">
        <f t="shared" si="14"/>
        <v>1</v>
      </c>
      <c r="Y63">
        <f t="shared" si="15"/>
        <v>1</v>
      </c>
      <c r="Z63">
        <f t="shared" si="16"/>
        <v>0</v>
      </c>
      <c r="AA63">
        <f t="shared" si="17"/>
        <v>0</v>
      </c>
      <c r="AB63">
        <f t="shared" si="18"/>
        <v>72.04119982655925</v>
      </c>
      <c r="AC63">
        <f t="shared" si="19"/>
        <v>-64.085113417159135</v>
      </c>
    </row>
    <row r="64" spans="3:29">
      <c r="C64">
        <f t="shared" si="57"/>
        <v>5000</v>
      </c>
      <c r="D64">
        <f t="shared" si="21"/>
        <v>25000001</v>
      </c>
      <c r="E64">
        <f t="shared" si="0"/>
        <v>5000.0000999999993</v>
      </c>
      <c r="F64">
        <f t="shared" si="1"/>
        <v>73.979400260438155</v>
      </c>
      <c r="G64">
        <f t="shared" si="58"/>
        <v>5000</v>
      </c>
      <c r="H64">
        <f t="shared" si="2"/>
        <v>2501</v>
      </c>
      <c r="I64">
        <f t="shared" si="3"/>
        <v>50.009999000199947</v>
      </c>
      <c r="J64">
        <f t="shared" si="4"/>
        <v>33.981136917305022</v>
      </c>
      <c r="K64">
        <f t="shared" si="59"/>
        <v>5000</v>
      </c>
      <c r="L64">
        <f t="shared" si="5"/>
        <v>1</v>
      </c>
      <c r="M64">
        <f t="shared" si="6"/>
        <v>1</v>
      </c>
      <c r="N64">
        <f t="shared" si="7"/>
        <v>0</v>
      </c>
      <c r="O64">
        <f t="shared" si="60"/>
        <v>5000</v>
      </c>
      <c r="P64">
        <f t="shared" si="8"/>
        <v>250000000001</v>
      </c>
      <c r="Q64">
        <f t="shared" si="9"/>
        <v>500000.00000100001</v>
      </c>
      <c r="R64">
        <f t="shared" si="10"/>
        <v>113.97940008673774</v>
      </c>
      <c r="S64">
        <f t="shared" si="61"/>
        <v>5000</v>
      </c>
      <c r="T64">
        <f t="shared" si="11"/>
        <v>1</v>
      </c>
      <c r="U64">
        <f t="shared" si="12"/>
        <v>1</v>
      </c>
      <c r="V64">
        <f t="shared" si="13"/>
        <v>0</v>
      </c>
      <c r="W64">
        <f t="shared" si="62"/>
        <v>5000</v>
      </c>
      <c r="X64">
        <f t="shared" si="14"/>
        <v>1</v>
      </c>
      <c r="Y64">
        <f t="shared" si="15"/>
        <v>1</v>
      </c>
      <c r="Z64">
        <f t="shared" si="16"/>
        <v>0</v>
      </c>
      <c r="AA64">
        <f t="shared" si="17"/>
        <v>0</v>
      </c>
      <c r="AB64">
        <f t="shared" si="18"/>
        <v>73.979400086720375</v>
      </c>
      <c r="AC64">
        <f t="shared" si="19"/>
        <v>-67.960537177725811</v>
      </c>
    </row>
    <row r="65" spans="3:29">
      <c r="C65">
        <f t="shared" si="57"/>
        <v>6000</v>
      </c>
      <c r="D65">
        <f t="shared" si="21"/>
        <v>36000001</v>
      </c>
      <c r="E65">
        <f t="shared" si="0"/>
        <v>6000.0000833333324</v>
      </c>
      <c r="F65">
        <f t="shared" si="1"/>
        <v>75.56302512831023</v>
      </c>
      <c r="G65">
        <f t="shared" si="58"/>
        <v>6000</v>
      </c>
      <c r="H65">
        <f t="shared" si="2"/>
        <v>3601</v>
      </c>
      <c r="I65">
        <f t="shared" si="3"/>
        <v>60.00833275470999</v>
      </c>
      <c r="J65">
        <f t="shared" si="4"/>
        <v>35.564231213712851</v>
      </c>
      <c r="K65">
        <f t="shared" si="59"/>
        <v>6000</v>
      </c>
      <c r="L65">
        <f t="shared" si="5"/>
        <v>1</v>
      </c>
      <c r="M65">
        <f t="shared" si="6"/>
        <v>1</v>
      </c>
      <c r="N65">
        <f t="shared" si="7"/>
        <v>0</v>
      </c>
      <c r="O65">
        <f t="shared" si="60"/>
        <v>6000</v>
      </c>
      <c r="P65">
        <f t="shared" si="8"/>
        <v>360000000001</v>
      </c>
      <c r="Q65">
        <f t="shared" si="9"/>
        <v>600000.0000008333</v>
      </c>
      <c r="R65">
        <f t="shared" si="10"/>
        <v>115.56302500768494</v>
      </c>
      <c r="S65">
        <f t="shared" si="61"/>
        <v>6000</v>
      </c>
      <c r="T65">
        <f t="shared" si="11"/>
        <v>1</v>
      </c>
      <c r="U65">
        <f t="shared" si="12"/>
        <v>1</v>
      </c>
      <c r="V65">
        <f t="shared" si="13"/>
        <v>0</v>
      </c>
      <c r="W65">
        <f t="shared" si="62"/>
        <v>6000</v>
      </c>
      <c r="X65">
        <f t="shared" si="14"/>
        <v>1</v>
      </c>
      <c r="Y65">
        <f t="shared" si="15"/>
        <v>1</v>
      </c>
      <c r="Z65">
        <f t="shared" si="16"/>
        <v>0</v>
      </c>
      <c r="AA65">
        <f t="shared" si="17"/>
        <v>0</v>
      </c>
      <c r="AB65">
        <f t="shared" si="18"/>
        <v>75.563025007672863</v>
      </c>
      <c r="AC65">
        <f t="shared" si="19"/>
        <v>-71.127256342011009</v>
      </c>
    </row>
    <row r="66" spans="3:29">
      <c r="C66">
        <f t="shared" si="57"/>
        <v>7000</v>
      </c>
      <c r="D66">
        <f t="shared" si="21"/>
        <v>49000001</v>
      </c>
      <c r="E66">
        <f t="shared" si="0"/>
        <v>7000.0000714285707</v>
      </c>
      <c r="F66">
        <f t="shared" si="1"/>
        <v>76.901960888916662</v>
      </c>
      <c r="G66">
        <f t="shared" si="58"/>
        <v>7000</v>
      </c>
      <c r="H66">
        <f t="shared" si="2"/>
        <v>4901.0000000000009</v>
      </c>
      <c r="I66">
        <f t="shared" si="3"/>
        <v>70.007142492748557</v>
      </c>
      <c r="J66">
        <f t="shared" si="4"/>
        <v>36.902847025126292</v>
      </c>
      <c r="K66">
        <f t="shared" si="59"/>
        <v>7000</v>
      </c>
      <c r="L66">
        <f t="shared" si="5"/>
        <v>1</v>
      </c>
      <c r="M66">
        <f t="shared" si="6"/>
        <v>1</v>
      </c>
      <c r="N66">
        <f t="shared" si="7"/>
        <v>0</v>
      </c>
      <c r="O66">
        <f t="shared" si="60"/>
        <v>7000</v>
      </c>
      <c r="P66">
        <f t="shared" si="8"/>
        <v>490000000001</v>
      </c>
      <c r="Q66">
        <f t="shared" si="9"/>
        <v>700000.00000071432</v>
      </c>
      <c r="R66">
        <f t="shared" si="10"/>
        <v>116.90196080029401</v>
      </c>
      <c r="S66">
        <f t="shared" si="61"/>
        <v>7000</v>
      </c>
      <c r="T66">
        <f t="shared" si="11"/>
        <v>1</v>
      </c>
      <c r="U66">
        <f t="shared" si="12"/>
        <v>1</v>
      </c>
      <c r="V66">
        <f t="shared" si="13"/>
        <v>0</v>
      </c>
      <c r="W66">
        <f t="shared" si="62"/>
        <v>7000</v>
      </c>
      <c r="X66">
        <f t="shared" si="14"/>
        <v>1</v>
      </c>
      <c r="Y66">
        <f t="shared" si="15"/>
        <v>1</v>
      </c>
      <c r="Z66">
        <f t="shared" si="16"/>
        <v>0</v>
      </c>
      <c r="AA66">
        <f t="shared" si="17"/>
        <v>0</v>
      </c>
      <c r="AB66">
        <f t="shared" si="18"/>
        <v>76.901960800285138</v>
      </c>
      <c r="AC66">
        <f t="shared" si="19"/>
        <v>-73.804807914034086</v>
      </c>
    </row>
    <row r="67" spans="3:29">
      <c r="C67">
        <f t="shared" si="57"/>
        <v>8000</v>
      </c>
      <c r="D67">
        <f t="shared" si="21"/>
        <v>64000001</v>
      </c>
      <c r="E67">
        <f t="shared" si="0"/>
        <v>8000.0000624999993</v>
      </c>
      <c r="F67">
        <f t="shared" si="1"/>
        <v>78.061799807697383</v>
      </c>
      <c r="G67">
        <f t="shared" si="58"/>
        <v>8000</v>
      </c>
      <c r="H67">
        <f t="shared" si="2"/>
        <v>6401</v>
      </c>
      <c r="I67">
        <f t="shared" si="3"/>
        <v>80.006249755878443</v>
      </c>
      <c r="J67">
        <f t="shared" si="4"/>
        <v>38.062478271957907</v>
      </c>
      <c r="K67">
        <f t="shared" si="59"/>
        <v>8000</v>
      </c>
      <c r="L67">
        <f t="shared" si="5"/>
        <v>1</v>
      </c>
      <c r="M67">
        <f t="shared" si="6"/>
        <v>1</v>
      </c>
      <c r="N67">
        <f t="shared" si="7"/>
        <v>0</v>
      </c>
      <c r="O67">
        <f t="shared" si="60"/>
        <v>8000</v>
      </c>
      <c r="P67">
        <f t="shared" si="8"/>
        <v>640000000001</v>
      </c>
      <c r="Q67">
        <f t="shared" si="9"/>
        <v>800000.00000062503</v>
      </c>
      <c r="R67">
        <f t="shared" si="10"/>
        <v>118.06179973984567</v>
      </c>
      <c r="S67">
        <f t="shared" si="61"/>
        <v>8000</v>
      </c>
      <c r="T67">
        <f t="shared" si="11"/>
        <v>1</v>
      </c>
      <c r="U67">
        <f t="shared" si="12"/>
        <v>1</v>
      </c>
      <c r="V67">
        <f t="shared" si="13"/>
        <v>0</v>
      </c>
      <c r="W67">
        <f t="shared" si="62"/>
        <v>8000</v>
      </c>
      <c r="X67">
        <f t="shared" si="14"/>
        <v>1</v>
      </c>
      <c r="Y67">
        <f t="shared" si="15"/>
        <v>1</v>
      </c>
      <c r="Z67">
        <f t="shared" si="16"/>
        <v>0</v>
      </c>
      <c r="AA67">
        <f t="shared" si="17"/>
        <v>0</v>
      </c>
      <c r="AB67">
        <f t="shared" si="18"/>
        <v>78.061799739838875</v>
      </c>
      <c r="AC67">
        <f t="shared" si="19"/>
        <v>-76.124278079648491</v>
      </c>
    </row>
    <row r="68" spans="3:29">
      <c r="C68">
        <f t="shared" si="57"/>
        <v>9000</v>
      </c>
      <c r="D68">
        <f t="shared" si="21"/>
        <v>81000001</v>
      </c>
      <c r="E68">
        <f t="shared" si="0"/>
        <v>9000.0000555555562</v>
      </c>
      <c r="F68">
        <f t="shared" si="1"/>
        <v>79.084850242403093</v>
      </c>
      <c r="G68">
        <f t="shared" si="58"/>
        <v>9000</v>
      </c>
      <c r="H68">
        <f t="shared" si="2"/>
        <v>8101</v>
      </c>
      <c r="I68">
        <f t="shared" si="3"/>
        <v>90.005555384098372</v>
      </c>
      <c r="J68">
        <f t="shared" si="4"/>
        <v>39.085386321719596</v>
      </c>
      <c r="K68">
        <f t="shared" si="59"/>
        <v>9000</v>
      </c>
      <c r="L68">
        <f t="shared" si="5"/>
        <v>1</v>
      </c>
      <c r="M68">
        <f t="shared" si="6"/>
        <v>1</v>
      </c>
      <c r="N68">
        <f t="shared" si="7"/>
        <v>0</v>
      </c>
      <c r="O68">
        <f t="shared" si="60"/>
        <v>9000</v>
      </c>
      <c r="P68">
        <f t="shared" si="8"/>
        <v>810000000001</v>
      </c>
      <c r="Q68">
        <f t="shared" si="9"/>
        <v>900000.00000055553</v>
      </c>
      <c r="R68">
        <f t="shared" si="10"/>
        <v>119.08485018879185</v>
      </c>
      <c r="S68">
        <f t="shared" si="61"/>
        <v>9000</v>
      </c>
      <c r="T68">
        <f t="shared" si="11"/>
        <v>1</v>
      </c>
      <c r="U68">
        <f t="shared" si="12"/>
        <v>1</v>
      </c>
      <c r="V68">
        <f t="shared" si="13"/>
        <v>0</v>
      </c>
      <c r="W68">
        <f t="shared" si="62"/>
        <v>9000</v>
      </c>
      <c r="X68">
        <f t="shared" si="14"/>
        <v>1</v>
      </c>
      <c r="Y68">
        <f t="shared" si="15"/>
        <v>1</v>
      </c>
      <c r="Z68">
        <f t="shared" si="16"/>
        <v>0</v>
      </c>
      <c r="AA68">
        <f t="shared" si="17"/>
        <v>0</v>
      </c>
      <c r="AB68">
        <f t="shared" si="18"/>
        <v>79.08485018878649</v>
      </c>
      <c r="AC68">
        <f t="shared" si="19"/>
        <v>-78.170236564117332</v>
      </c>
    </row>
    <row r="69" spans="3:29">
      <c r="C69">
        <f>C60*10</f>
        <v>10000</v>
      </c>
      <c r="D69">
        <f t="shared" si="21"/>
        <v>100000001</v>
      </c>
      <c r="E69">
        <f t="shared" si="0"/>
        <v>10000.000050000001</v>
      </c>
      <c r="F69">
        <f t="shared" si="1"/>
        <v>80.000000043429452</v>
      </c>
      <c r="G69">
        <f>G60*10</f>
        <v>10000</v>
      </c>
      <c r="H69">
        <f t="shared" si="2"/>
        <v>10001</v>
      </c>
      <c r="I69">
        <f t="shared" si="3"/>
        <v>100.00499987500625</v>
      </c>
      <c r="J69">
        <f t="shared" si="4"/>
        <v>40.000434272768629</v>
      </c>
      <c r="K69">
        <f>K60*10</f>
        <v>10000</v>
      </c>
      <c r="L69">
        <f t="shared" si="5"/>
        <v>1</v>
      </c>
      <c r="M69">
        <f t="shared" si="6"/>
        <v>1</v>
      </c>
      <c r="N69">
        <f t="shared" si="7"/>
        <v>0</v>
      </c>
      <c r="O69">
        <f>O60*10</f>
        <v>10000</v>
      </c>
      <c r="P69">
        <f t="shared" si="8"/>
        <v>1000000000001</v>
      </c>
      <c r="Q69">
        <f t="shared" si="9"/>
        <v>1000000.0000005</v>
      </c>
      <c r="R69">
        <f t="shared" si="10"/>
        <v>120.00000000000433</v>
      </c>
      <c r="S69">
        <f>S60*10</f>
        <v>10000</v>
      </c>
      <c r="T69">
        <f t="shared" si="11"/>
        <v>1</v>
      </c>
      <c r="U69">
        <f t="shared" si="12"/>
        <v>1</v>
      </c>
      <c r="V69">
        <f t="shared" si="13"/>
        <v>0</v>
      </c>
      <c r="W69">
        <f>W60*10</f>
        <v>10000</v>
      </c>
      <c r="X69">
        <f t="shared" si="14"/>
        <v>1</v>
      </c>
      <c r="Y69">
        <f t="shared" si="15"/>
        <v>1</v>
      </c>
      <c r="Z69">
        <f t="shared" si="16"/>
        <v>0</v>
      </c>
      <c r="AA69">
        <f t="shared" si="17"/>
        <v>0</v>
      </c>
      <c r="AB69">
        <f t="shared" si="18"/>
        <v>80</v>
      </c>
      <c r="AC69">
        <f t="shared" si="19"/>
        <v>-80.000434316193747</v>
      </c>
    </row>
  </sheetData>
  <phoneticPr fontId="0" type="noConversion"/>
  <pageMargins left="0.75" right="0.75" top="1" bottom="1" header="0.5" footer="0.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5</vt:i4>
      </vt:variant>
    </vt:vector>
  </HeadingPairs>
  <TitlesOfParts>
    <vt:vector size="8" baseType="lpstr">
      <vt:lpstr>Foglio1</vt:lpstr>
      <vt:lpstr>Foglio2</vt:lpstr>
      <vt:lpstr>Foglio3</vt:lpstr>
      <vt:lpstr>Grafico1</vt:lpstr>
      <vt:lpstr>Grafico5</vt:lpstr>
      <vt:lpstr>Grafico4</vt:lpstr>
      <vt:lpstr>Grafico3</vt:lpstr>
      <vt:lpstr>Grafico2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Guidi Paolo</cp:lastModifiedBy>
  <cp:lastPrinted>2005-03-03T11:34:58Z</cp:lastPrinted>
  <dcterms:created xsi:type="dcterms:W3CDTF">2005-03-02T23:30:48Z</dcterms:created>
  <dcterms:modified xsi:type="dcterms:W3CDTF">2011-11-01T22:45:10Z</dcterms:modified>
</cp:coreProperties>
</file>